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00" windowHeight="4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<sst xmlns="http://schemas.openxmlformats.org/spreadsheetml/2006/main" count="279" uniqueCount="160">
  <si>
    <t>5шт</t>
  </si>
  <si>
    <t>1У</t>
  </si>
  <si>
    <t>65м</t>
  </si>
  <si>
    <t>60м</t>
  </si>
  <si>
    <t>9шт</t>
  </si>
  <si>
    <t>Ак.Курчатова 17</t>
  </si>
  <si>
    <t>150м</t>
  </si>
  <si>
    <t>К-Бульвар 10</t>
  </si>
  <si>
    <t>К-Бульвар 10Б</t>
  </si>
  <si>
    <t>К-Бульвар 6</t>
  </si>
  <si>
    <t>К-Бульвар 6Б</t>
  </si>
  <si>
    <t>Замена входных дверей</t>
  </si>
  <si>
    <t>К-Бульвар 8</t>
  </si>
  <si>
    <t>Ак.Курчатова 3В</t>
  </si>
  <si>
    <t>70м</t>
  </si>
  <si>
    <t>65м2</t>
  </si>
  <si>
    <t>125м</t>
  </si>
  <si>
    <t xml:space="preserve">П-Строителей 3 </t>
  </si>
  <si>
    <t>27м</t>
  </si>
  <si>
    <t>Ремонт межпанельных швов</t>
  </si>
  <si>
    <t>Ремонт фасадов</t>
  </si>
  <si>
    <t>5 подъ</t>
  </si>
  <si>
    <t>8м</t>
  </si>
  <si>
    <t>400м2</t>
  </si>
  <si>
    <t>70м2</t>
  </si>
  <si>
    <t>40м2</t>
  </si>
  <si>
    <t>450м</t>
  </si>
  <si>
    <t xml:space="preserve">Молодежная 2А </t>
  </si>
  <si>
    <t>Ак-Курчатова 1/11</t>
  </si>
  <si>
    <t>Ак-Курчатова 3а</t>
  </si>
  <si>
    <t>Ак-Курчатова 11</t>
  </si>
  <si>
    <t>Ак-Курчатова 17</t>
  </si>
  <si>
    <t>2,6м3</t>
  </si>
  <si>
    <t>4,6м3</t>
  </si>
  <si>
    <t>4м3</t>
  </si>
  <si>
    <t>2м3</t>
  </si>
  <si>
    <t>5м3</t>
  </si>
  <si>
    <t>8м3</t>
  </si>
  <si>
    <t>10м3</t>
  </si>
  <si>
    <t>6м3</t>
  </si>
  <si>
    <t>14м3</t>
  </si>
  <si>
    <t>Ремонт плит парапетных</t>
  </si>
  <si>
    <t>Молодежная 2А.</t>
  </si>
  <si>
    <t xml:space="preserve">Освещение входов и мусорокамер </t>
  </si>
  <si>
    <t xml:space="preserve">на  2012 год </t>
  </si>
  <si>
    <t>15шт</t>
  </si>
  <si>
    <t>35шт</t>
  </si>
  <si>
    <t>Измерение и испытание эл. оборудования домов</t>
  </si>
  <si>
    <t>Ак.Курчатова1 7</t>
  </si>
  <si>
    <t>К-Бульвар 6А</t>
  </si>
  <si>
    <t>К-Бульвар 8А</t>
  </si>
  <si>
    <t>К-Бульвар 8Б</t>
  </si>
  <si>
    <t>К-Бульвар 10А</t>
  </si>
  <si>
    <t>4 п.</t>
  </si>
  <si>
    <t>3п</t>
  </si>
  <si>
    <t>4п</t>
  </si>
  <si>
    <t>Ак-Курчатова 16</t>
  </si>
  <si>
    <t>12п</t>
  </si>
  <si>
    <t>Ак-Курчатова 13</t>
  </si>
  <si>
    <t>2п</t>
  </si>
  <si>
    <t>Благоустройство</t>
  </si>
  <si>
    <t xml:space="preserve">Вырезка деревьев </t>
  </si>
  <si>
    <t>У</t>
  </si>
  <si>
    <t>№ п/п</t>
  </si>
  <si>
    <t>Физ.объемы</t>
  </si>
  <si>
    <t>Мира 4</t>
  </si>
  <si>
    <t>П-Строителей 5</t>
  </si>
  <si>
    <t>Ак.Курчатова 11</t>
  </si>
  <si>
    <t>Ремонт подъездов</t>
  </si>
  <si>
    <t>Мира 22</t>
  </si>
  <si>
    <t>1шт</t>
  </si>
  <si>
    <t>П-Строителей 3</t>
  </si>
  <si>
    <t>Ак.Курчатова 7</t>
  </si>
  <si>
    <t>Молодежная 10</t>
  </si>
  <si>
    <t>Мира 5</t>
  </si>
  <si>
    <t>Ак.Курчатова 16</t>
  </si>
  <si>
    <t>Мира 8</t>
  </si>
  <si>
    <t>8шт</t>
  </si>
  <si>
    <t>Молодежная 8</t>
  </si>
  <si>
    <t>Мира 14</t>
  </si>
  <si>
    <t>П-Строителей 1</t>
  </si>
  <si>
    <t>Молодежная 9</t>
  </si>
  <si>
    <t>10шт</t>
  </si>
  <si>
    <t>3шт</t>
  </si>
  <si>
    <t>Молодежная 4</t>
  </si>
  <si>
    <t>Ак.Курчатова 3Б</t>
  </si>
  <si>
    <t>Ак.Курчатова 1/11</t>
  </si>
  <si>
    <t>Сантехнические работы</t>
  </si>
  <si>
    <t>Молодежная 9/1</t>
  </si>
  <si>
    <t>П-Строителей 12</t>
  </si>
  <si>
    <t>П-Строителей 4</t>
  </si>
  <si>
    <t>П-Строителей 2</t>
  </si>
  <si>
    <t>П-Строителей 6А</t>
  </si>
  <si>
    <t>Мира 6</t>
  </si>
  <si>
    <t>П-Строителей 5А</t>
  </si>
  <si>
    <t>Электромонтажные работы</t>
  </si>
  <si>
    <t>П-Строителей 6</t>
  </si>
  <si>
    <t>П-Строителей 7</t>
  </si>
  <si>
    <t>П-Строителей 9</t>
  </si>
  <si>
    <t>Дружба 10</t>
  </si>
  <si>
    <t>Общестроительные работы</t>
  </si>
  <si>
    <t>Итого :</t>
  </si>
  <si>
    <t>Дружба 4</t>
  </si>
  <si>
    <t>4шт</t>
  </si>
  <si>
    <t>50м2</t>
  </si>
  <si>
    <t>П-Строителей 8</t>
  </si>
  <si>
    <t>25м</t>
  </si>
  <si>
    <t>6м</t>
  </si>
  <si>
    <t>30м</t>
  </si>
  <si>
    <t>2шт</t>
  </si>
  <si>
    <t>П-Строителей 10</t>
  </si>
  <si>
    <t>Ак.Курчатова 13</t>
  </si>
  <si>
    <t>Примечание</t>
  </si>
  <si>
    <t>Проектные работы</t>
  </si>
  <si>
    <t>Ремонт кровли</t>
  </si>
  <si>
    <t>300м</t>
  </si>
  <si>
    <t>15м</t>
  </si>
  <si>
    <t>320м2</t>
  </si>
  <si>
    <t>56м</t>
  </si>
  <si>
    <t>30м2</t>
  </si>
  <si>
    <t>7шт</t>
  </si>
  <si>
    <t>Замена стояков ГХВС</t>
  </si>
  <si>
    <t>Замена труб ГХВС</t>
  </si>
  <si>
    <t>Инженерные коммуникации</t>
  </si>
  <si>
    <t>Электромонтажные работы.</t>
  </si>
  <si>
    <t>Зам. директора по производству                            Ганушевич Г.И.</t>
  </si>
  <si>
    <t>20м</t>
  </si>
  <si>
    <t>Ремонт кровли.</t>
  </si>
  <si>
    <t>Молодежная 6</t>
  </si>
  <si>
    <t>К.Бульвар 8</t>
  </si>
  <si>
    <t>Ак.Курчатова 3А</t>
  </si>
  <si>
    <t>Молодежная 2</t>
  </si>
  <si>
    <t>Мира 9</t>
  </si>
  <si>
    <t>Мира 12</t>
  </si>
  <si>
    <t>Примечание : Виды и объемы работ могут быть скорректированны в результате весеннего осмотра жилищного фонда</t>
  </si>
  <si>
    <t>Утверждаю:</t>
  </si>
  <si>
    <t>10 под.</t>
  </si>
  <si>
    <t>У1</t>
  </si>
  <si>
    <t>Мелкий текущий ремонт</t>
  </si>
  <si>
    <t>Всего:</t>
  </si>
  <si>
    <t>Наименование работ и перечень ж/домов</t>
  </si>
  <si>
    <t>Сметная стоимость</t>
  </si>
  <si>
    <t>в.т.ч.СМР</t>
  </si>
  <si>
    <t>Замена  труб канализации</t>
  </si>
  <si>
    <t>Непредвиденные работы</t>
  </si>
  <si>
    <t>Начальник ПТО                                                      Петухова Н.В.</t>
  </si>
  <si>
    <t xml:space="preserve">Восстановление отмосток. </t>
  </si>
  <si>
    <t>Директор  ООО "УЖКХ"</t>
  </si>
  <si>
    <t>______________В.В.Коновалов</t>
  </si>
  <si>
    <t>"_____"_______________2012г.</t>
  </si>
  <si>
    <t>по текущему ремонту жилищного фонда г. Агидель по ООО "УЖКХ"</t>
  </si>
  <si>
    <t xml:space="preserve">       ПРОИЗВОДСТВЕННАЯ ПРОГРАММА</t>
  </si>
  <si>
    <t>П.</t>
  </si>
  <si>
    <t>Ш</t>
  </si>
  <si>
    <t>ул.Новая 17</t>
  </si>
  <si>
    <t>по текущему ремонту жилищного фонда дер. Новокабаново по ООО "УЖКХ"</t>
  </si>
  <si>
    <t>по капитальному  ремонту жилищного фонда г. Агидель по ООО "УЖКХ"</t>
  </si>
  <si>
    <t>Выборочный капитальный ремонт.</t>
  </si>
  <si>
    <t>Ремонт стояков ГХВС</t>
  </si>
  <si>
    <t>Ремонт электроборудования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</si>
</sst>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" fontId="3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2"/>
  <sheetViews>
    <sheetView tabSelected="1" zoomScalePageLayoutView="0" workbookViewId="0" topLeftCell="A1">
      <selection activeCell="I179" sqref="I179"/>
    </sheetView>
  </sheetViews>
  <sheetFormatPr defaultColWidth="9.140625" defaultRowHeight="12.75"/>
  <cols>
    <col min="1" max="1" width="4.7109375" style="0" customWidth="1"/>
    <col min="2" max="2" width="30.421875" style="0" customWidth="1"/>
    <col min="3" max="3" width="8.00390625" style="0" customWidth="1"/>
    <col min="4" max="4" width="10.140625" style="0" customWidth="1"/>
    <col min="5" max="5" width="11.57421875" style="0" customWidth="1"/>
    <col min="6" max="6" width="22.8515625" style="0" customWidth="1"/>
  </cols>
  <sheetData>
    <row r="1" spans="1:6" ht="12.75">
      <c r="A1" s="19"/>
      <c r="B1" s="19"/>
      <c r="C1" s="19"/>
      <c r="D1" s="19"/>
      <c r="E1" s="27" t="s">
        <v>135</v>
      </c>
      <c r="F1" s="27"/>
    </row>
    <row r="2" spans="1:6" ht="12.75">
      <c r="A2" s="19"/>
      <c r="B2" s="19"/>
      <c r="C2" s="19"/>
      <c r="D2" s="19"/>
      <c r="E2" s="19" t="s">
        <v>147</v>
      </c>
      <c r="F2" s="19"/>
    </row>
    <row r="3" spans="1:6" ht="12.75">
      <c r="A3" s="19"/>
      <c r="B3" s="19"/>
      <c r="C3" s="19"/>
      <c r="D3" s="19"/>
      <c r="E3" s="19" t="s">
        <v>148</v>
      </c>
      <c r="F3" s="19"/>
    </row>
    <row r="4" spans="1:6" ht="12.75">
      <c r="A4" s="19"/>
      <c r="B4" s="19"/>
      <c r="C4" s="19"/>
      <c r="D4" s="19"/>
      <c r="E4" s="19" t="s">
        <v>149</v>
      </c>
      <c r="F4" s="19"/>
    </row>
    <row r="5" spans="1:6" ht="12.75">
      <c r="A5" s="19"/>
      <c r="B5" s="19"/>
      <c r="C5" s="19"/>
      <c r="D5" s="19"/>
      <c r="E5" s="19"/>
      <c r="F5" s="19"/>
    </row>
    <row r="6" spans="1:6" ht="12.75">
      <c r="A6" s="19"/>
      <c r="B6" s="19"/>
      <c r="C6" s="19"/>
      <c r="D6" s="19"/>
      <c r="E6" s="19"/>
      <c r="F6" s="20"/>
    </row>
    <row r="7" spans="1:6" ht="12.75">
      <c r="A7" s="25" t="s">
        <v>151</v>
      </c>
      <c r="B7" s="25"/>
      <c r="C7" s="25"/>
      <c r="D7" s="25"/>
      <c r="E7" s="25"/>
      <c r="F7" s="25"/>
    </row>
    <row r="8" spans="1:6" ht="12.75">
      <c r="A8" s="25" t="s">
        <v>150</v>
      </c>
      <c r="B8" s="25"/>
      <c r="C8" s="25"/>
      <c r="D8" s="25"/>
      <c r="E8" s="25"/>
      <c r="F8" s="25"/>
    </row>
    <row r="9" spans="1:6" ht="12.75">
      <c r="A9" s="25" t="s">
        <v>44</v>
      </c>
      <c r="B9" s="25"/>
      <c r="C9" s="25"/>
      <c r="D9" s="25"/>
      <c r="E9" s="25"/>
      <c r="F9" s="25"/>
    </row>
    <row r="10" spans="1:6" ht="28.5" customHeight="1">
      <c r="A10" s="8" t="s">
        <v>63</v>
      </c>
      <c r="B10" s="9" t="s">
        <v>140</v>
      </c>
      <c r="C10" s="21" t="s">
        <v>64</v>
      </c>
      <c r="D10" s="9" t="s">
        <v>141</v>
      </c>
      <c r="E10" s="8" t="s">
        <v>142</v>
      </c>
      <c r="F10" s="8" t="s">
        <v>112</v>
      </c>
    </row>
    <row r="11" spans="1:6" ht="12.75">
      <c r="A11" s="8">
        <v>1</v>
      </c>
      <c r="B11" s="8">
        <v>2</v>
      </c>
      <c r="C11" s="16">
        <v>3</v>
      </c>
      <c r="D11" s="4">
        <v>4</v>
      </c>
      <c r="E11" s="4">
        <v>5</v>
      </c>
      <c r="F11" s="8">
        <v>6</v>
      </c>
    </row>
    <row r="12" spans="1:6" ht="12.75">
      <c r="A12" s="7">
        <v>1</v>
      </c>
      <c r="B12" s="7" t="s">
        <v>123</v>
      </c>
      <c r="C12" s="16"/>
      <c r="D12" s="5">
        <f>D13+D18+D23</f>
        <v>2497248</v>
      </c>
      <c r="E12" s="5">
        <f>E13+E18+E23</f>
        <v>2497248</v>
      </c>
      <c r="F12" s="8"/>
    </row>
    <row r="13" spans="1:6" ht="12.75">
      <c r="A13" s="22">
        <v>1</v>
      </c>
      <c r="B13" s="11" t="s">
        <v>121</v>
      </c>
      <c r="C13" s="16"/>
      <c r="D13" s="6">
        <f>D14+D15+D16+D17</f>
        <v>1980633</v>
      </c>
      <c r="E13" s="6">
        <f>E14+E15+E16+E17</f>
        <v>1980633</v>
      </c>
      <c r="F13" s="8"/>
    </row>
    <row r="14" spans="1:6" ht="12.75">
      <c r="A14" s="8"/>
      <c r="B14" s="9" t="s">
        <v>132</v>
      </c>
      <c r="C14" s="16" t="s">
        <v>21</v>
      </c>
      <c r="D14" s="4">
        <v>832500</v>
      </c>
      <c r="E14" s="4">
        <v>832500</v>
      </c>
      <c r="F14" s="8"/>
    </row>
    <row r="15" spans="1:6" ht="12.75">
      <c r="A15" s="8"/>
      <c r="B15" s="9" t="s">
        <v>74</v>
      </c>
      <c r="C15" s="16" t="s">
        <v>136</v>
      </c>
      <c r="D15" s="4">
        <v>166500</v>
      </c>
      <c r="E15" s="4">
        <v>166500</v>
      </c>
      <c r="F15" s="8"/>
    </row>
    <row r="16" spans="1:6" ht="12.75">
      <c r="A16" s="8"/>
      <c r="B16" s="9" t="s">
        <v>7</v>
      </c>
      <c r="C16" s="16"/>
      <c r="D16" s="4">
        <v>279784</v>
      </c>
      <c r="E16" s="4">
        <v>279784</v>
      </c>
      <c r="F16" s="8"/>
    </row>
    <row r="17" spans="1:6" ht="12.75">
      <c r="A17" s="8"/>
      <c r="B17" s="9" t="s">
        <v>80</v>
      </c>
      <c r="C17" s="16"/>
      <c r="D17" s="4">
        <v>701849</v>
      </c>
      <c r="E17" s="4">
        <v>701849</v>
      </c>
      <c r="F17" s="8"/>
    </row>
    <row r="18" spans="1:6" ht="12.75">
      <c r="A18" s="8">
        <v>2</v>
      </c>
      <c r="B18" s="11" t="s">
        <v>122</v>
      </c>
      <c r="C18" s="15"/>
      <c r="D18" s="6">
        <f>D19+D20+D21+D22</f>
        <v>353934</v>
      </c>
      <c r="E18" s="6">
        <f>E19+E20+E21+E22</f>
        <v>353934</v>
      </c>
      <c r="F18" s="8"/>
    </row>
    <row r="19" spans="1:6" ht="12.75">
      <c r="A19" s="8"/>
      <c r="B19" s="9" t="s">
        <v>86</v>
      </c>
      <c r="C19" s="16" t="s">
        <v>2</v>
      </c>
      <c r="D19" s="4">
        <v>56998</v>
      </c>
      <c r="E19" s="4">
        <v>56998</v>
      </c>
      <c r="F19" s="8"/>
    </row>
    <row r="20" spans="1:6" ht="12.75">
      <c r="A20" s="8"/>
      <c r="B20" s="9" t="s">
        <v>89</v>
      </c>
      <c r="C20" s="16" t="s">
        <v>6</v>
      </c>
      <c r="D20" s="4">
        <v>152027</v>
      </c>
      <c r="E20" s="4">
        <v>152027</v>
      </c>
      <c r="F20" s="8"/>
    </row>
    <row r="21" spans="1:6" ht="12.75">
      <c r="A21" s="8"/>
      <c r="B21" s="9" t="s">
        <v>91</v>
      </c>
      <c r="C21" s="16" t="s">
        <v>126</v>
      </c>
      <c r="D21" s="4">
        <v>28635</v>
      </c>
      <c r="E21" s="4">
        <v>28635</v>
      </c>
      <c r="F21" s="8"/>
    </row>
    <row r="22" spans="1:6" ht="12.75">
      <c r="A22" s="8"/>
      <c r="B22" s="9" t="s">
        <v>132</v>
      </c>
      <c r="C22" s="16" t="s">
        <v>16</v>
      </c>
      <c r="D22" s="4">
        <v>116274</v>
      </c>
      <c r="E22" s="4">
        <v>116274</v>
      </c>
      <c r="F22" s="8"/>
    </row>
    <row r="23" spans="1:6" ht="12.75">
      <c r="A23" s="8">
        <v>3</v>
      </c>
      <c r="B23" s="11" t="s">
        <v>143</v>
      </c>
      <c r="C23" s="15"/>
      <c r="D23" s="6">
        <f>D24+D25+D26</f>
        <v>162681</v>
      </c>
      <c r="E23" s="6">
        <f>E24+E25+E26</f>
        <v>162681</v>
      </c>
      <c r="F23" s="8"/>
    </row>
    <row r="24" spans="1:6" ht="12.75">
      <c r="A24" s="8"/>
      <c r="B24" s="9" t="s">
        <v>78</v>
      </c>
      <c r="C24" s="16" t="s">
        <v>3</v>
      </c>
      <c r="D24" s="4">
        <v>66282</v>
      </c>
      <c r="E24" s="4">
        <v>66282</v>
      </c>
      <c r="F24" s="8"/>
    </row>
    <row r="25" spans="1:6" ht="12.75">
      <c r="A25" s="8"/>
      <c r="B25" s="9" t="s">
        <v>94</v>
      </c>
      <c r="C25" s="16" t="s">
        <v>18</v>
      </c>
      <c r="D25" s="4">
        <v>32077</v>
      </c>
      <c r="E25" s="4">
        <v>32077</v>
      </c>
      <c r="F25" s="8"/>
    </row>
    <row r="26" spans="1:6" ht="12.75">
      <c r="A26" s="8"/>
      <c r="B26" s="9" t="s">
        <v>65</v>
      </c>
      <c r="C26" s="16" t="s">
        <v>14</v>
      </c>
      <c r="D26" s="4">
        <v>64322</v>
      </c>
      <c r="E26" s="4">
        <v>64322</v>
      </c>
      <c r="F26" s="8"/>
    </row>
    <row r="27" spans="1:6" ht="12.75">
      <c r="A27" s="8"/>
      <c r="B27" s="9"/>
      <c r="C27" s="16"/>
      <c r="D27" s="4"/>
      <c r="E27" s="4"/>
      <c r="F27" s="8"/>
    </row>
    <row r="28" spans="1:6" ht="12.75">
      <c r="A28" s="7" t="s">
        <v>152</v>
      </c>
      <c r="B28" s="1" t="s">
        <v>100</v>
      </c>
      <c r="C28" s="16"/>
      <c r="D28" s="3">
        <f>D29+D33+D42+D55</f>
        <v>1720665</v>
      </c>
      <c r="E28" s="3">
        <f>E29+E33+E42+E55</f>
        <v>1720665</v>
      </c>
      <c r="F28" s="8"/>
    </row>
    <row r="29" spans="1:6" ht="12.75">
      <c r="A29" s="22">
        <v>1</v>
      </c>
      <c r="B29" s="11" t="s">
        <v>11</v>
      </c>
      <c r="C29" s="13"/>
      <c r="D29" s="12">
        <f>D30+D31</f>
        <v>30000</v>
      </c>
      <c r="E29" s="12">
        <f>E30+E31</f>
        <v>30000</v>
      </c>
      <c r="F29" s="8"/>
    </row>
    <row r="30" spans="1:6" ht="12.75">
      <c r="A30" s="8"/>
      <c r="B30" s="9" t="s">
        <v>50</v>
      </c>
      <c r="C30" s="16" t="s">
        <v>70</v>
      </c>
      <c r="D30" s="4">
        <v>15000</v>
      </c>
      <c r="E30" s="4">
        <v>15000</v>
      </c>
      <c r="F30" s="8"/>
    </row>
    <row r="31" spans="1:6" ht="12.75">
      <c r="A31" s="8"/>
      <c r="B31" s="9" t="s">
        <v>51</v>
      </c>
      <c r="C31" s="16" t="s">
        <v>70</v>
      </c>
      <c r="D31" s="4">
        <v>15000</v>
      </c>
      <c r="E31" s="4">
        <v>15000</v>
      </c>
      <c r="F31" s="8"/>
    </row>
    <row r="32" spans="1:6" ht="12.75">
      <c r="A32" s="8"/>
      <c r="B32" s="9"/>
      <c r="C32" s="16"/>
      <c r="D32" s="4"/>
      <c r="E32" s="4"/>
      <c r="F32" s="8"/>
    </row>
    <row r="33" spans="1:6" ht="12.75">
      <c r="A33" s="22">
        <v>2</v>
      </c>
      <c r="B33" s="11" t="s">
        <v>127</v>
      </c>
      <c r="C33" s="13"/>
      <c r="D33" s="12">
        <f>D34+D35+D36+D37+D38+D39+D40</f>
        <v>780000</v>
      </c>
      <c r="E33" s="12">
        <f>E34+E35+E36+E37+E38+E39+E40</f>
        <v>780000</v>
      </c>
      <c r="F33" s="8"/>
    </row>
    <row r="34" spans="1:6" ht="12.75">
      <c r="A34" s="8"/>
      <c r="B34" s="9" t="s">
        <v>91</v>
      </c>
      <c r="C34" s="16" t="s">
        <v>117</v>
      </c>
      <c r="D34" s="4">
        <v>256000</v>
      </c>
      <c r="E34" s="4">
        <f>D34</f>
        <v>256000</v>
      </c>
      <c r="F34" s="8"/>
    </row>
    <row r="35" spans="1:6" ht="12.75">
      <c r="A35" s="8"/>
      <c r="B35" s="9" t="s">
        <v>89</v>
      </c>
      <c r="C35" s="16" t="s">
        <v>23</v>
      </c>
      <c r="D35" s="4">
        <v>320000</v>
      </c>
      <c r="E35" s="4">
        <f aca="true" t="shared" si="0" ref="E35:E40">D35</f>
        <v>320000</v>
      </c>
      <c r="F35" s="8"/>
    </row>
    <row r="36" spans="1:6" ht="12.75">
      <c r="A36" s="8"/>
      <c r="B36" s="9" t="s">
        <v>131</v>
      </c>
      <c r="C36" s="16" t="s">
        <v>15</v>
      </c>
      <c r="D36" s="4">
        <v>52000</v>
      </c>
      <c r="E36" s="4">
        <f t="shared" si="0"/>
        <v>52000</v>
      </c>
      <c r="F36" s="8"/>
    </row>
    <row r="37" spans="1:6" ht="12.75">
      <c r="A37" s="8"/>
      <c r="B37" s="9" t="s">
        <v>128</v>
      </c>
      <c r="C37" s="16" t="s">
        <v>24</v>
      </c>
      <c r="D37" s="4">
        <v>56000</v>
      </c>
      <c r="E37" s="4">
        <f t="shared" si="0"/>
        <v>56000</v>
      </c>
      <c r="F37" s="8"/>
    </row>
    <row r="38" spans="1:6" ht="12.75">
      <c r="A38" s="8"/>
      <c r="B38" s="9" t="s">
        <v>78</v>
      </c>
      <c r="C38" s="16" t="s">
        <v>104</v>
      </c>
      <c r="D38" s="4">
        <v>40000</v>
      </c>
      <c r="E38" s="4">
        <f t="shared" si="0"/>
        <v>40000</v>
      </c>
      <c r="F38" s="8"/>
    </row>
    <row r="39" spans="1:6" ht="12.75">
      <c r="A39" s="8"/>
      <c r="B39" s="9" t="s">
        <v>88</v>
      </c>
      <c r="C39" s="16" t="s">
        <v>119</v>
      </c>
      <c r="D39" s="4">
        <v>24000</v>
      </c>
      <c r="E39" s="4">
        <f t="shared" si="0"/>
        <v>24000</v>
      </c>
      <c r="F39" s="8"/>
    </row>
    <row r="40" spans="1:6" ht="12.75">
      <c r="A40" s="8"/>
      <c r="B40" s="9" t="s">
        <v>49</v>
      </c>
      <c r="C40" s="16" t="s">
        <v>25</v>
      </c>
      <c r="D40" s="4">
        <v>32000</v>
      </c>
      <c r="E40" s="4">
        <f t="shared" si="0"/>
        <v>32000</v>
      </c>
      <c r="F40" s="8"/>
    </row>
    <row r="41" spans="1:6" ht="12.75">
      <c r="A41" s="8"/>
      <c r="B41" s="9"/>
      <c r="C41" s="16"/>
      <c r="D41" s="4"/>
      <c r="E41" s="4"/>
      <c r="F41" s="8"/>
    </row>
    <row r="42" spans="1:6" ht="12.75">
      <c r="A42" s="22">
        <v>3</v>
      </c>
      <c r="B42" s="11" t="s">
        <v>19</v>
      </c>
      <c r="C42" s="15"/>
      <c r="D42" s="6">
        <f>D43+D44+D45+D46+D47+D48+D49+D50+D51+D52+D53</f>
        <v>787600</v>
      </c>
      <c r="E42" s="6">
        <f>E43+E44+E45+E46+E47+E48+E49+E50+E51+E52+E53</f>
        <v>787600</v>
      </c>
      <c r="F42" s="8"/>
    </row>
    <row r="43" spans="1:6" ht="12.75">
      <c r="A43" s="8"/>
      <c r="B43" s="9" t="s">
        <v>66</v>
      </c>
      <c r="C43" s="16" t="s">
        <v>26</v>
      </c>
      <c r="D43" s="4">
        <v>360000</v>
      </c>
      <c r="E43" s="4">
        <f>D43</f>
        <v>360000</v>
      </c>
      <c r="F43" s="8"/>
    </row>
    <row r="44" spans="1:6" ht="12.75">
      <c r="A44" s="8"/>
      <c r="B44" s="9" t="s">
        <v>97</v>
      </c>
      <c r="C44" s="16" t="s">
        <v>22</v>
      </c>
      <c r="D44" s="4">
        <v>6000</v>
      </c>
      <c r="E44" s="4">
        <f aca="true" t="shared" si="1" ref="E44:E53">D44</f>
        <v>6000</v>
      </c>
      <c r="F44" s="8"/>
    </row>
    <row r="45" spans="1:6" ht="12.75">
      <c r="A45" s="8"/>
      <c r="B45" s="9" t="s">
        <v>98</v>
      </c>
      <c r="C45" s="16" t="s">
        <v>106</v>
      </c>
      <c r="D45" s="4">
        <v>20000</v>
      </c>
      <c r="E45" s="4">
        <f t="shared" si="1"/>
        <v>20000</v>
      </c>
      <c r="F45" s="8"/>
    </row>
    <row r="46" spans="1:6" ht="12.75">
      <c r="A46" s="8"/>
      <c r="B46" s="9" t="s">
        <v>110</v>
      </c>
      <c r="C46" s="16" t="s">
        <v>126</v>
      </c>
      <c r="D46" s="4">
        <v>16000</v>
      </c>
      <c r="E46" s="4">
        <f t="shared" si="1"/>
        <v>16000</v>
      </c>
      <c r="F46" s="8"/>
    </row>
    <row r="47" spans="1:6" ht="12.75">
      <c r="A47" s="8"/>
      <c r="B47" s="9" t="s">
        <v>78</v>
      </c>
      <c r="C47" s="16" t="s">
        <v>107</v>
      </c>
      <c r="D47" s="4">
        <v>4800</v>
      </c>
      <c r="E47" s="4">
        <f t="shared" si="1"/>
        <v>4800</v>
      </c>
      <c r="F47" s="8"/>
    </row>
    <row r="48" spans="1:6" ht="12.75">
      <c r="A48" s="8"/>
      <c r="B48" s="9" t="s">
        <v>81</v>
      </c>
      <c r="C48" s="16" t="s">
        <v>118</v>
      </c>
      <c r="D48" s="4">
        <v>44800</v>
      </c>
      <c r="E48" s="4">
        <f t="shared" si="1"/>
        <v>44800</v>
      </c>
      <c r="F48" s="8"/>
    </row>
    <row r="49" spans="1:6" ht="12.75">
      <c r="A49" s="8"/>
      <c r="B49" s="9" t="s">
        <v>88</v>
      </c>
      <c r="C49" s="16" t="s">
        <v>3</v>
      </c>
      <c r="D49" s="4">
        <v>48000</v>
      </c>
      <c r="E49" s="4">
        <f t="shared" si="1"/>
        <v>48000</v>
      </c>
      <c r="F49" s="8"/>
    </row>
    <row r="50" spans="1:6" ht="12.75">
      <c r="A50" s="8"/>
      <c r="B50" s="9" t="s">
        <v>76</v>
      </c>
      <c r="C50" s="16" t="s">
        <v>108</v>
      </c>
      <c r="D50" s="4">
        <v>24000</v>
      </c>
      <c r="E50" s="4">
        <f t="shared" si="1"/>
        <v>24000</v>
      </c>
      <c r="F50" s="8"/>
    </row>
    <row r="51" spans="1:6" ht="12.75">
      <c r="A51" s="8"/>
      <c r="B51" s="9" t="s">
        <v>27</v>
      </c>
      <c r="C51" s="16" t="s">
        <v>115</v>
      </c>
      <c r="D51" s="4">
        <v>240000</v>
      </c>
      <c r="E51" s="4">
        <f t="shared" si="1"/>
        <v>240000</v>
      </c>
      <c r="F51" s="8"/>
    </row>
    <row r="52" spans="1:6" ht="12.75">
      <c r="A52" s="8"/>
      <c r="B52" s="9" t="s">
        <v>52</v>
      </c>
      <c r="C52" s="16" t="s">
        <v>116</v>
      </c>
      <c r="D52" s="4">
        <v>12000</v>
      </c>
      <c r="E52" s="4">
        <f t="shared" si="1"/>
        <v>12000</v>
      </c>
      <c r="F52" s="8"/>
    </row>
    <row r="53" spans="1:6" ht="12.75">
      <c r="A53" s="8"/>
      <c r="B53" s="9" t="s">
        <v>49</v>
      </c>
      <c r="C53" s="16">
        <v>15</v>
      </c>
      <c r="D53" s="4">
        <v>12000</v>
      </c>
      <c r="E53" s="4">
        <f t="shared" si="1"/>
        <v>12000</v>
      </c>
      <c r="F53" s="8"/>
    </row>
    <row r="54" spans="1:6" ht="12.75">
      <c r="A54" s="8"/>
      <c r="B54" s="9"/>
      <c r="C54" s="16"/>
      <c r="D54" s="4"/>
      <c r="E54" s="4"/>
      <c r="F54" s="8"/>
    </row>
    <row r="55" spans="1:6" ht="12.75">
      <c r="A55" s="22">
        <v>4</v>
      </c>
      <c r="B55" s="11" t="s">
        <v>41</v>
      </c>
      <c r="C55" s="15"/>
      <c r="D55" s="6">
        <f>D56+D57+D58+D59+D60+D61+D62+D63+D64+D65+D66</f>
        <v>123065</v>
      </c>
      <c r="E55" s="6">
        <f>E56+E57+E58+E59+E60+E61+E62+E63+E64+E65+E66</f>
        <v>123065</v>
      </c>
      <c r="F55" s="8"/>
    </row>
    <row r="56" spans="1:6" ht="12.75">
      <c r="A56" s="8"/>
      <c r="B56" s="9" t="s">
        <v>74</v>
      </c>
      <c r="C56" s="16" t="s">
        <v>45</v>
      </c>
      <c r="D56" s="4">
        <v>11325</v>
      </c>
      <c r="E56" s="4">
        <f>D56</f>
        <v>11325</v>
      </c>
      <c r="F56" s="8"/>
    </row>
    <row r="57" spans="1:6" ht="12.75">
      <c r="A57" s="8"/>
      <c r="B57" s="9" t="s">
        <v>132</v>
      </c>
      <c r="C57" s="16" t="s">
        <v>82</v>
      </c>
      <c r="D57" s="4">
        <v>7550</v>
      </c>
      <c r="E57" s="4">
        <f aca="true" t="shared" si="2" ref="E57:E66">D57</f>
        <v>7550</v>
      </c>
      <c r="F57" s="8"/>
    </row>
    <row r="58" spans="1:6" ht="12.75">
      <c r="A58" s="8"/>
      <c r="B58" s="9" t="s">
        <v>69</v>
      </c>
      <c r="C58" s="16" t="s">
        <v>0</v>
      </c>
      <c r="D58" s="4">
        <v>3775</v>
      </c>
      <c r="E58" s="4">
        <f t="shared" si="2"/>
        <v>3775</v>
      </c>
      <c r="F58" s="8"/>
    </row>
    <row r="59" spans="1:6" ht="12.75">
      <c r="A59" s="8"/>
      <c r="B59" s="9" t="s">
        <v>12</v>
      </c>
      <c r="C59" s="16" t="s">
        <v>46</v>
      </c>
      <c r="D59" s="4">
        <v>26425</v>
      </c>
      <c r="E59" s="4">
        <f t="shared" si="2"/>
        <v>26425</v>
      </c>
      <c r="F59" s="8"/>
    </row>
    <row r="60" spans="1:6" ht="12.75">
      <c r="A60" s="8"/>
      <c r="B60" s="9" t="s">
        <v>130</v>
      </c>
      <c r="C60" s="16" t="s">
        <v>45</v>
      </c>
      <c r="D60" s="4">
        <v>11325</v>
      </c>
      <c r="E60" s="4">
        <f t="shared" si="2"/>
        <v>11325</v>
      </c>
      <c r="F60" s="8"/>
    </row>
    <row r="61" spans="1:6" ht="12.75">
      <c r="A61" s="8"/>
      <c r="B61" s="9" t="s">
        <v>5</v>
      </c>
      <c r="C61" s="16" t="s">
        <v>77</v>
      </c>
      <c r="D61" s="4">
        <v>6040</v>
      </c>
      <c r="E61" s="4">
        <f t="shared" si="2"/>
        <v>6040</v>
      </c>
      <c r="F61" s="8"/>
    </row>
    <row r="62" spans="1:6" ht="12.75">
      <c r="A62" s="8"/>
      <c r="B62" s="9" t="s">
        <v>71</v>
      </c>
      <c r="C62" s="16" t="s">
        <v>46</v>
      </c>
      <c r="D62" s="4">
        <v>26425</v>
      </c>
      <c r="E62" s="4">
        <f t="shared" si="2"/>
        <v>26425</v>
      </c>
      <c r="F62" s="8"/>
    </row>
    <row r="63" spans="1:6" ht="12.75">
      <c r="A63" s="8"/>
      <c r="B63" s="9" t="s">
        <v>97</v>
      </c>
      <c r="C63" s="16" t="s">
        <v>45</v>
      </c>
      <c r="D63" s="4">
        <v>11325</v>
      </c>
      <c r="E63" s="4">
        <f t="shared" si="2"/>
        <v>11325</v>
      </c>
      <c r="F63" s="8"/>
    </row>
    <row r="64" spans="1:6" ht="12.75">
      <c r="A64" s="8"/>
      <c r="B64" s="9" t="s">
        <v>98</v>
      </c>
      <c r="C64" s="16" t="s">
        <v>45</v>
      </c>
      <c r="D64" s="4">
        <v>11325</v>
      </c>
      <c r="E64" s="4">
        <f t="shared" si="2"/>
        <v>11325</v>
      </c>
      <c r="F64" s="8"/>
    </row>
    <row r="65" spans="1:6" ht="12.75">
      <c r="A65" s="8"/>
      <c r="B65" s="9" t="s">
        <v>99</v>
      </c>
      <c r="C65" s="16" t="s">
        <v>0</v>
      </c>
      <c r="D65" s="4">
        <v>3775</v>
      </c>
      <c r="E65" s="4">
        <f t="shared" si="2"/>
        <v>3775</v>
      </c>
      <c r="F65" s="8"/>
    </row>
    <row r="66" spans="1:6" ht="12.75">
      <c r="A66" s="8"/>
      <c r="B66" s="9" t="s">
        <v>88</v>
      </c>
      <c r="C66" s="16" t="s">
        <v>0</v>
      </c>
      <c r="D66" s="4">
        <v>3775</v>
      </c>
      <c r="E66" s="4">
        <f t="shared" si="2"/>
        <v>3775</v>
      </c>
      <c r="F66" s="8"/>
    </row>
    <row r="67" spans="1:6" ht="12.75">
      <c r="A67" s="8"/>
      <c r="B67" s="9"/>
      <c r="C67" s="16"/>
      <c r="D67" s="4"/>
      <c r="E67" s="4"/>
      <c r="F67" s="8"/>
    </row>
    <row r="68" spans="1:6" ht="12.75">
      <c r="A68" s="8"/>
      <c r="B68" s="9"/>
      <c r="C68" s="16"/>
      <c r="D68" s="4"/>
      <c r="E68" s="4"/>
      <c r="F68" s="8"/>
    </row>
    <row r="69" spans="1:6" ht="12.75">
      <c r="A69" s="7" t="s">
        <v>153</v>
      </c>
      <c r="B69" s="1" t="s">
        <v>124</v>
      </c>
      <c r="C69" s="16"/>
      <c r="D69" s="3">
        <f>D70+D112</f>
        <v>480614</v>
      </c>
      <c r="E69" s="3">
        <f>E70+E112</f>
        <v>480614</v>
      </c>
      <c r="F69" s="8"/>
    </row>
    <row r="70" spans="1:6" ht="25.5">
      <c r="A70" s="22">
        <v>1</v>
      </c>
      <c r="B70" s="11" t="s">
        <v>47</v>
      </c>
      <c r="C70" s="15"/>
      <c r="D70" s="6">
        <f>D71+D72+D73+D74+D75+D76+D77+D78+D79+D80+D81+D82+D83+D84+D85+D86+D87+D88+D89+D90+D91+D92+D93+D94+D95+D96+D97+D98+D99+D100+D101+D102+D103+D104+D105+D106+D107+D108+D109+D110</f>
        <v>236314</v>
      </c>
      <c r="E70" s="6">
        <f>E71+E72+E73+E74+E75+E76+E77+E78+E79+E80+E81+E82+E83+E84+E85+E86+E87+E88+E89+E90+E91+E92+E93+E94+E95+E96+E97+E98+E99+E100+E101+E102+E103+E104+E105+E106+E107+E108+E109+E110</f>
        <v>236314</v>
      </c>
      <c r="F70" s="8"/>
    </row>
    <row r="71" spans="1:6" ht="12.75">
      <c r="A71" s="8"/>
      <c r="B71" s="9" t="s">
        <v>65</v>
      </c>
      <c r="C71" s="16"/>
      <c r="D71" s="4">
        <v>6424</v>
      </c>
      <c r="E71" s="4">
        <f aca="true" t="shared" si="3" ref="E71:E110">D71</f>
        <v>6424</v>
      </c>
      <c r="F71" s="8"/>
    </row>
    <row r="72" spans="1:6" ht="12.75">
      <c r="A72" s="8"/>
      <c r="B72" s="9" t="s">
        <v>74</v>
      </c>
      <c r="C72" s="16"/>
      <c r="D72" s="4">
        <v>6743</v>
      </c>
      <c r="E72" s="4">
        <f t="shared" si="3"/>
        <v>6743</v>
      </c>
      <c r="F72" s="8"/>
    </row>
    <row r="73" spans="1:6" ht="12.75">
      <c r="A73" s="8"/>
      <c r="B73" s="9" t="s">
        <v>93</v>
      </c>
      <c r="C73" s="16"/>
      <c r="D73" s="4">
        <v>6411</v>
      </c>
      <c r="E73" s="4">
        <f t="shared" si="3"/>
        <v>6411</v>
      </c>
      <c r="F73" s="8"/>
    </row>
    <row r="74" spans="1:6" ht="12.75">
      <c r="A74" s="8"/>
      <c r="B74" s="9" t="s">
        <v>76</v>
      </c>
      <c r="C74" s="16"/>
      <c r="D74" s="4">
        <v>1779</v>
      </c>
      <c r="E74" s="4">
        <f t="shared" si="3"/>
        <v>1779</v>
      </c>
      <c r="F74" s="8"/>
    </row>
    <row r="75" spans="1:6" ht="12.75">
      <c r="A75" s="8"/>
      <c r="B75" s="9" t="s">
        <v>132</v>
      </c>
      <c r="C75" s="16"/>
      <c r="D75" s="4">
        <v>8124</v>
      </c>
      <c r="E75" s="4">
        <f t="shared" si="3"/>
        <v>8124</v>
      </c>
      <c r="F75" s="8"/>
    </row>
    <row r="76" spans="1:6" ht="12.75">
      <c r="A76" s="8"/>
      <c r="B76" s="9" t="s">
        <v>133</v>
      </c>
      <c r="C76" s="16"/>
      <c r="D76" s="4">
        <v>6411</v>
      </c>
      <c r="E76" s="4">
        <f t="shared" si="3"/>
        <v>6411</v>
      </c>
      <c r="F76" s="8"/>
    </row>
    <row r="77" spans="1:6" ht="12.75">
      <c r="A77" s="8"/>
      <c r="B77" s="9" t="s">
        <v>79</v>
      </c>
      <c r="C77" s="16"/>
      <c r="D77" s="4">
        <v>5416</v>
      </c>
      <c r="E77" s="4">
        <f t="shared" si="3"/>
        <v>5416</v>
      </c>
      <c r="F77" s="8"/>
    </row>
    <row r="78" spans="1:6" ht="12.75">
      <c r="A78" s="8"/>
      <c r="B78" s="9" t="s">
        <v>69</v>
      </c>
      <c r="C78" s="16"/>
      <c r="D78" s="4">
        <v>5416</v>
      </c>
      <c r="E78" s="4">
        <f t="shared" si="3"/>
        <v>5416</v>
      </c>
      <c r="F78" s="8"/>
    </row>
    <row r="79" spans="1:6" ht="12.75">
      <c r="A79" s="8"/>
      <c r="B79" s="9" t="s">
        <v>131</v>
      </c>
      <c r="C79" s="16"/>
      <c r="D79" s="4">
        <v>5296</v>
      </c>
      <c r="E79" s="4">
        <f t="shared" si="3"/>
        <v>5296</v>
      </c>
      <c r="F79" s="8"/>
    </row>
    <row r="80" spans="1:6" ht="12.75">
      <c r="A80" s="8"/>
      <c r="B80" s="9" t="s">
        <v>42</v>
      </c>
      <c r="C80" s="16"/>
      <c r="D80" s="4">
        <v>3584</v>
      </c>
      <c r="E80" s="4">
        <f t="shared" si="3"/>
        <v>3584</v>
      </c>
      <c r="F80" s="8"/>
    </row>
    <row r="81" spans="1:6" ht="12.75">
      <c r="A81" s="8"/>
      <c r="B81" s="9" t="s">
        <v>84</v>
      </c>
      <c r="C81" s="16"/>
      <c r="D81" s="4">
        <v>8893</v>
      </c>
      <c r="E81" s="4">
        <f t="shared" si="3"/>
        <v>8893</v>
      </c>
      <c r="F81" s="8"/>
    </row>
    <row r="82" spans="1:6" ht="12.75">
      <c r="A82" s="8"/>
      <c r="B82" s="9" t="s">
        <v>128</v>
      </c>
      <c r="C82" s="16"/>
      <c r="D82" s="4">
        <v>3770</v>
      </c>
      <c r="E82" s="4">
        <f t="shared" si="3"/>
        <v>3770</v>
      </c>
      <c r="F82" s="8"/>
    </row>
    <row r="83" spans="1:6" ht="12.75">
      <c r="A83" s="8"/>
      <c r="B83" s="9" t="s">
        <v>78</v>
      </c>
      <c r="C83" s="16"/>
      <c r="D83" s="4">
        <v>3770</v>
      </c>
      <c r="E83" s="4">
        <f t="shared" si="3"/>
        <v>3770</v>
      </c>
      <c r="F83" s="8"/>
    </row>
    <row r="84" spans="1:6" ht="12.75">
      <c r="A84" s="8"/>
      <c r="B84" s="9" t="s">
        <v>81</v>
      </c>
      <c r="C84" s="16"/>
      <c r="D84" s="4">
        <v>8455</v>
      </c>
      <c r="E84" s="4">
        <f t="shared" si="3"/>
        <v>8455</v>
      </c>
      <c r="F84" s="8"/>
    </row>
    <row r="85" spans="1:6" ht="12.75">
      <c r="A85" s="8"/>
      <c r="B85" s="9" t="s">
        <v>88</v>
      </c>
      <c r="C85" s="16"/>
      <c r="D85" s="4">
        <v>9517</v>
      </c>
      <c r="E85" s="4">
        <f t="shared" si="3"/>
        <v>9517</v>
      </c>
      <c r="F85" s="8"/>
    </row>
    <row r="86" spans="1:6" ht="12.75">
      <c r="A86" s="8"/>
      <c r="B86" s="9" t="s">
        <v>73</v>
      </c>
      <c r="C86" s="16"/>
      <c r="D86" s="4">
        <v>3690</v>
      </c>
      <c r="E86" s="4">
        <f t="shared" si="3"/>
        <v>3690</v>
      </c>
      <c r="F86" s="8"/>
    </row>
    <row r="87" spans="1:6" ht="12.75">
      <c r="A87" s="8"/>
      <c r="B87" s="9" t="s">
        <v>86</v>
      </c>
      <c r="C87" s="16"/>
      <c r="D87" s="4">
        <v>15318</v>
      </c>
      <c r="E87" s="4">
        <f t="shared" si="3"/>
        <v>15318</v>
      </c>
      <c r="F87" s="8"/>
    </row>
    <row r="88" spans="1:6" ht="12.75">
      <c r="A88" s="8"/>
      <c r="B88" s="9" t="s">
        <v>130</v>
      </c>
      <c r="C88" s="16"/>
      <c r="D88" s="4">
        <v>6000</v>
      </c>
      <c r="E88" s="4">
        <f t="shared" si="3"/>
        <v>6000</v>
      </c>
      <c r="F88" s="8"/>
    </row>
    <row r="89" spans="1:6" ht="12.75">
      <c r="A89" s="8"/>
      <c r="B89" s="9" t="s">
        <v>85</v>
      </c>
      <c r="C89" s="16"/>
      <c r="D89" s="4">
        <v>2748</v>
      </c>
      <c r="E89" s="4">
        <f t="shared" si="3"/>
        <v>2748</v>
      </c>
      <c r="F89" s="8"/>
    </row>
    <row r="90" spans="1:6" ht="12.75">
      <c r="A90" s="8"/>
      <c r="B90" s="9" t="s">
        <v>13</v>
      </c>
      <c r="C90" s="16"/>
      <c r="D90" s="4">
        <v>1872</v>
      </c>
      <c r="E90" s="4">
        <f t="shared" si="3"/>
        <v>1872</v>
      </c>
      <c r="F90" s="8"/>
    </row>
    <row r="91" spans="1:6" ht="12.75">
      <c r="A91" s="8"/>
      <c r="B91" s="9" t="s">
        <v>72</v>
      </c>
      <c r="C91" s="16"/>
      <c r="D91" s="4">
        <v>5111</v>
      </c>
      <c r="E91" s="4">
        <f t="shared" si="3"/>
        <v>5111</v>
      </c>
      <c r="F91" s="8"/>
    </row>
    <row r="92" spans="1:6" ht="12.75">
      <c r="A92" s="8"/>
      <c r="B92" s="9" t="s">
        <v>67</v>
      </c>
      <c r="C92" s="16"/>
      <c r="D92" s="4">
        <v>2535</v>
      </c>
      <c r="E92" s="4">
        <f t="shared" si="3"/>
        <v>2535</v>
      </c>
      <c r="F92" s="8"/>
    </row>
    <row r="93" spans="1:6" ht="12.75">
      <c r="A93" s="8"/>
      <c r="B93" s="9" t="s">
        <v>111</v>
      </c>
      <c r="C93" s="16"/>
      <c r="D93" s="4">
        <v>2071</v>
      </c>
      <c r="E93" s="4">
        <f t="shared" si="3"/>
        <v>2071</v>
      </c>
      <c r="F93" s="8"/>
    </row>
    <row r="94" spans="1:6" ht="12.75">
      <c r="A94" s="8"/>
      <c r="B94" s="9" t="s">
        <v>75</v>
      </c>
      <c r="C94" s="16"/>
      <c r="D94" s="4">
        <v>8336</v>
      </c>
      <c r="E94" s="4">
        <f t="shared" si="3"/>
        <v>8336</v>
      </c>
      <c r="F94" s="8"/>
    </row>
    <row r="95" spans="1:6" ht="12.75">
      <c r="A95" s="8"/>
      <c r="B95" s="9" t="s">
        <v>48</v>
      </c>
      <c r="C95" s="16"/>
      <c r="D95" s="4">
        <v>5336</v>
      </c>
      <c r="E95" s="4">
        <f t="shared" si="3"/>
        <v>5336</v>
      </c>
      <c r="F95" s="8"/>
    </row>
    <row r="96" spans="1:6" ht="12.75">
      <c r="A96" s="8"/>
      <c r="B96" s="9" t="s">
        <v>80</v>
      </c>
      <c r="C96" s="16"/>
      <c r="D96" s="4">
        <v>5973</v>
      </c>
      <c r="E96" s="4">
        <f t="shared" si="3"/>
        <v>5973</v>
      </c>
      <c r="F96" s="8"/>
    </row>
    <row r="97" spans="1:6" ht="12.75">
      <c r="A97" s="8"/>
      <c r="B97" s="9" t="s">
        <v>17</v>
      </c>
      <c r="C97" s="16"/>
      <c r="D97" s="4">
        <v>7805</v>
      </c>
      <c r="E97" s="4">
        <f t="shared" si="3"/>
        <v>7805</v>
      </c>
      <c r="F97" s="8"/>
    </row>
    <row r="98" spans="1:6" ht="12.75">
      <c r="A98" s="8"/>
      <c r="B98" s="9" t="s">
        <v>66</v>
      </c>
      <c r="C98" s="16"/>
      <c r="D98" s="4">
        <v>11973</v>
      </c>
      <c r="E98" s="4">
        <f t="shared" si="3"/>
        <v>11973</v>
      </c>
      <c r="F98" s="8"/>
    </row>
    <row r="99" spans="1:6" ht="12.75">
      <c r="A99" s="8"/>
      <c r="B99" s="9" t="s">
        <v>94</v>
      </c>
      <c r="C99" s="16"/>
      <c r="D99" s="4">
        <v>8947</v>
      </c>
      <c r="E99" s="4">
        <f t="shared" si="3"/>
        <v>8947</v>
      </c>
      <c r="F99" s="8"/>
    </row>
    <row r="100" spans="1:6" ht="12.75">
      <c r="A100" s="8"/>
      <c r="B100" s="9" t="s">
        <v>97</v>
      </c>
      <c r="C100" s="16"/>
      <c r="D100" s="4">
        <v>11495</v>
      </c>
      <c r="E100" s="4">
        <f t="shared" si="3"/>
        <v>11495</v>
      </c>
      <c r="F100" s="8"/>
    </row>
    <row r="101" spans="1:6" ht="12.75">
      <c r="A101" s="8"/>
      <c r="B101" s="9" t="s">
        <v>98</v>
      </c>
      <c r="C101" s="16"/>
      <c r="D101" s="4">
        <v>5681</v>
      </c>
      <c r="E101" s="4">
        <f t="shared" si="3"/>
        <v>5681</v>
      </c>
      <c r="F101" s="8"/>
    </row>
    <row r="102" spans="1:6" ht="12.75">
      <c r="A102" s="8"/>
      <c r="B102" s="9" t="s">
        <v>9</v>
      </c>
      <c r="C102" s="16"/>
      <c r="D102" s="4">
        <v>8721</v>
      </c>
      <c r="E102" s="4">
        <f t="shared" si="3"/>
        <v>8721</v>
      </c>
      <c r="F102" s="8"/>
    </row>
    <row r="103" spans="1:6" ht="12.75">
      <c r="A103" s="8"/>
      <c r="B103" s="9" t="s">
        <v>49</v>
      </c>
      <c r="C103" s="16"/>
      <c r="D103" s="4">
        <v>2575</v>
      </c>
      <c r="E103" s="4">
        <f t="shared" si="3"/>
        <v>2575</v>
      </c>
      <c r="F103" s="8"/>
    </row>
    <row r="104" spans="1:6" ht="12.75">
      <c r="A104" s="8"/>
      <c r="B104" s="9" t="s">
        <v>10</v>
      </c>
      <c r="C104" s="16"/>
      <c r="D104" s="4">
        <v>2509</v>
      </c>
      <c r="E104" s="4">
        <f t="shared" si="3"/>
        <v>2509</v>
      </c>
      <c r="F104" s="8"/>
    </row>
    <row r="105" spans="1:6" ht="12.75">
      <c r="A105" s="8"/>
      <c r="B105" s="9" t="s">
        <v>12</v>
      </c>
      <c r="C105" s="16"/>
      <c r="D105" s="4">
        <v>8721</v>
      </c>
      <c r="E105" s="4">
        <f t="shared" si="3"/>
        <v>8721</v>
      </c>
      <c r="F105" s="8"/>
    </row>
    <row r="106" spans="1:6" ht="12.75">
      <c r="A106" s="8"/>
      <c r="B106" s="9" t="s">
        <v>50</v>
      </c>
      <c r="C106" s="16"/>
      <c r="D106" s="4">
        <v>2509</v>
      </c>
      <c r="E106" s="4">
        <f t="shared" si="3"/>
        <v>2509</v>
      </c>
      <c r="F106" s="8"/>
    </row>
    <row r="107" spans="1:6" ht="12.75">
      <c r="A107" s="8"/>
      <c r="B107" s="9" t="s">
        <v>51</v>
      </c>
      <c r="C107" s="16"/>
      <c r="D107" s="4">
        <v>2774</v>
      </c>
      <c r="E107" s="4">
        <f t="shared" si="3"/>
        <v>2774</v>
      </c>
      <c r="F107" s="8"/>
    </row>
    <row r="108" spans="1:6" ht="12.75">
      <c r="A108" s="8"/>
      <c r="B108" s="9" t="s">
        <v>7</v>
      </c>
      <c r="C108" s="16"/>
      <c r="D108" s="4">
        <v>8455</v>
      </c>
      <c r="E108" s="4">
        <f t="shared" si="3"/>
        <v>8455</v>
      </c>
      <c r="F108" s="8"/>
    </row>
    <row r="109" spans="1:6" ht="12.75">
      <c r="A109" s="8"/>
      <c r="B109" s="9" t="s">
        <v>52</v>
      </c>
      <c r="C109" s="16"/>
      <c r="D109" s="4">
        <v>2575</v>
      </c>
      <c r="E109" s="4">
        <f t="shared" si="3"/>
        <v>2575</v>
      </c>
      <c r="F109" s="8"/>
    </row>
    <row r="110" spans="1:6" ht="12.75">
      <c r="A110" s="8"/>
      <c r="B110" s="9" t="s">
        <v>8</v>
      </c>
      <c r="C110" s="16"/>
      <c r="D110" s="4">
        <v>2575</v>
      </c>
      <c r="E110" s="4">
        <f t="shared" si="3"/>
        <v>2575</v>
      </c>
      <c r="F110" s="8"/>
    </row>
    <row r="111" spans="1:6" ht="12.75">
      <c r="A111" s="8"/>
      <c r="B111" s="9"/>
      <c r="C111" s="16"/>
      <c r="D111" s="4"/>
      <c r="E111" s="4"/>
      <c r="F111" s="8"/>
    </row>
    <row r="112" spans="1:6" ht="25.5">
      <c r="A112" s="22">
        <v>2</v>
      </c>
      <c r="B112" s="11" t="s">
        <v>43</v>
      </c>
      <c r="C112" s="15"/>
      <c r="D112" s="6">
        <f>D113+D114+D115+D116+D117+D118+D119+D120</f>
        <v>244300</v>
      </c>
      <c r="E112" s="6">
        <f>E113+E114+E115+E116+E117+E118+E119+E120</f>
        <v>244300</v>
      </c>
      <c r="F112" s="8"/>
    </row>
    <row r="113" spans="1:6" ht="12.75">
      <c r="A113" s="8"/>
      <c r="B113" s="9" t="s">
        <v>128</v>
      </c>
      <c r="C113" s="16" t="s">
        <v>53</v>
      </c>
      <c r="D113" s="4">
        <v>30300</v>
      </c>
      <c r="E113" s="4">
        <f aca="true" t="shared" si="4" ref="E113:E120">D113</f>
        <v>30300</v>
      </c>
      <c r="F113" s="8"/>
    </row>
    <row r="114" spans="1:6" ht="12.75">
      <c r="A114" s="8"/>
      <c r="B114" s="9" t="s">
        <v>73</v>
      </c>
      <c r="C114" s="16" t="s">
        <v>54</v>
      </c>
      <c r="D114" s="4">
        <v>15150</v>
      </c>
      <c r="E114" s="4">
        <f t="shared" si="4"/>
        <v>15150</v>
      </c>
      <c r="F114" s="8"/>
    </row>
    <row r="115" spans="1:6" ht="12.75">
      <c r="A115" s="8"/>
      <c r="B115" s="9" t="s">
        <v>72</v>
      </c>
      <c r="C115" s="16" t="s">
        <v>55</v>
      </c>
      <c r="D115" s="4">
        <v>32200</v>
      </c>
      <c r="E115" s="4">
        <f t="shared" si="4"/>
        <v>32200</v>
      </c>
      <c r="F115" s="8"/>
    </row>
    <row r="116" spans="1:6" ht="12.75">
      <c r="A116" s="8"/>
      <c r="B116" s="9" t="s">
        <v>67</v>
      </c>
      <c r="C116" s="16" t="s">
        <v>54</v>
      </c>
      <c r="D116" s="4">
        <v>15150</v>
      </c>
      <c r="E116" s="4">
        <f t="shared" si="4"/>
        <v>15150</v>
      </c>
      <c r="F116" s="8"/>
    </row>
    <row r="117" spans="1:6" ht="12.75">
      <c r="A117" s="8"/>
      <c r="B117" s="9" t="s">
        <v>56</v>
      </c>
      <c r="C117" s="16" t="s">
        <v>57</v>
      </c>
      <c r="D117" s="4">
        <v>60600</v>
      </c>
      <c r="E117" s="4">
        <f t="shared" si="4"/>
        <v>60600</v>
      </c>
      <c r="F117" s="8"/>
    </row>
    <row r="118" spans="1:6" ht="12.75">
      <c r="A118" s="8"/>
      <c r="B118" s="9" t="s">
        <v>58</v>
      </c>
      <c r="C118" s="16" t="s">
        <v>59</v>
      </c>
      <c r="D118" s="4">
        <v>10100</v>
      </c>
      <c r="E118" s="4">
        <f t="shared" si="4"/>
        <v>10100</v>
      </c>
      <c r="F118" s="8"/>
    </row>
    <row r="119" spans="1:6" ht="12.75">
      <c r="A119" s="8"/>
      <c r="B119" s="9" t="s">
        <v>65</v>
      </c>
      <c r="C119" s="16" t="s">
        <v>4</v>
      </c>
      <c r="D119" s="4">
        <v>45450</v>
      </c>
      <c r="E119" s="4">
        <f t="shared" si="4"/>
        <v>45450</v>
      </c>
      <c r="F119" s="8"/>
    </row>
    <row r="120" spans="1:6" ht="12.75">
      <c r="A120" s="8"/>
      <c r="B120" s="9" t="s">
        <v>69</v>
      </c>
      <c r="C120" s="16" t="s">
        <v>120</v>
      </c>
      <c r="D120" s="4">
        <v>35350</v>
      </c>
      <c r="E120" s="4">
        <f t="shared" si="4"/>
        <v>35350</v>
      </c>
      <c r="F120" s="8"/>
    </row>
    <row r="121" spans="1:6" ht="12.75">
      <c r="A121" s="8"/>
      <c r="B121" s="9"/>
      <c r="C121" s="16"/>
      <c r="D121" s="4"/>
      <c r="E121" s="4"/>
      <c r="F121" s="8"/>
    </row>
    <row r="122" spans="1:6" ht="12.75">
      <c r="A122" s="7" t="s">
        <v>1</v>
      </c>
      <c r="B122" s="1" t="s">
        <v>60</v>
      </c>
      <c r="C122" s="16"/>
      <c r="D122" s="3">
        <f>D123+D134+D151</f>
        <v>550202</v>
      </c>
      <c r="E122" s="3">
        <f>E123+E134+E151</f>
        <v>550202</v>
      </c>
      <c r="F122" s="8"/>
    </row>
    <row r="123" spans="1:6" ht="12.75">
      <c r="A123" s="22">
        <v>1</v>
      </c>
      <c r="B123" s="11" t="s">
        <v>61</v>
      </c>
      <c r="C123" s="15"/>
      <c r="D123" s="6">
        <f>D124+D125+D126+D127+D128+D129+D130+D131+D132</f>
        <v>18602</v>
      </c>
      <c r="E123" s="6">
        <f>E124+E125+E126+E127+E128+E129+E130+E131+E132</f>
        <v>18602</v>
      </c>
      <c r="F123" s="8"/>
    </row>
    <row r="124" spans="1:6" ht="12.75">
      <c r="A124" s="8"/>
      <c r="B124" s="9" t="s">
        <v>91</v>
      </c>
      <c r="C124" s="16" t="s">
        <v>109</v>
      </c>
      <c r="D124" s="4">
        <v>2000</v>
      </c>
      <c r="E124" s="4">
        <f aca="true" t="shared" si="5" ref="E124:E132">D124</f>
        <v>2000</v>
      </c>
      <c r="F124" s="8"/>
    </row>
    <row r="125" spans="1:6" ht="12.75">
      <c r="A125" s="8"/>
      <c r="B125" s="9" t="s">
        <v>92</v>
      </c>
      <c r="C125" s="16" t="s">
        <v>103</v>
      </c>
      <c r="D125" s="4">
        <v>4000</v>
      </c>
      <c r="E125" s="4">
        <f t="shared" si="5"/>
        <v>4000</v>
      </c>
      <c r="F125" s="8"/>
    </row>
    <row r="126" spans="1:6" ht="12.75">
      <c r="A126" s="8"/>
      <c r="B126" s="9" t="s">
        <v>28</v>
      </c>
      <c r="C126" s="16" t="s">
        <v>109</v>
      </c>
      <c r="D126" s="4">
        <v>2000</v>
      </c>
      <c r="E126" s="4">
        <f t="shared" si="5"/>
        <v>2000</v>
      </c>
      <c r="F126" s="8"/>
    </row>
    <row r="127" spans="1:6" ht="12.75">
      <c r="A127" s="8"/>
      <c r="B127" s="9" t="s">
        <v>29</v>
      </c>
      <c r="C127" s="16" t="s">
        <v>70</v>
      </c>
      <c r="D127" s="4">
        <v>1001</v>
      </c>
      <c r="E127" s="4">
        <f t="shared" si="5"/>
        <v>1001</v>
      </c>
      <c r="F127" s="8"/>
    </row>
    <row r="128" spans="1:6" ht="12.75">
      <c r="A128" s="8"/>
      <c r="B128" s="9" t="s">
        <v>30</v>
      </c>
      <c r="C128" s="16" t="s">
        <v>70</v>
      </c>
      <c r="D128" s="4">
        <v>1001</v>
      </c>
      <c r="E128" s="4">
        <f t="shared" si="5"/>
        <v>1001</v>
      </c>
      <c r="F128" s="8"/>
    </row>
    <row r="129" spans="1:6" ht="12.75">
      <c r="A129" s="8"/>
      <c r="B129" s="9" t="s">
        <v>31</v>
      </c>
      <c r="C129" s="16" t="s">
        <v>70</v>
      </c>
      <c r="D129" s="4">
        <v>800</v>
      </c>
      <c r="E129" s="4">
        <f t="shared" si="5"/>
        <v>800</v>
      </c>
      <c r="F129" s="8"/>
    </row>
    <row r="130" spans="1:6" ht="12.75">
      <c r="A130" s="8"/>
      <c r="B130" s="9" t="s">
        <v>84</v>
      </c>
      <c r="C130" s="16" t="s">
        <v>83</v>
      </c>
      <c r="D130" s="4">
        <v>3500</v>
      </c>
      <c r="E130" s="4">
        <f t="shared" si="5"/>
        <v>3500</v>
      </c>
      <c r="F130" s="8"/>
    </row>
    <row r="131" spans="1:6" ht="12.75">
      <c r="A131" s="8"/>
      <c r="B131" s="9" t="s">
        <v>93</v>
      </c>
      <c r="C131" s="16" t="s">
        <v>83</v>
      </c>
      <c r="D131" s="4">
        <v>3500</v>
      </c>
      <c r="E131" s="4">
        <f t="shared" si="5"/>
        <v>3500</v>
      </c>
      <c r="F131" s="8"/>
    </row>
    <row r="132" spans="1:6" ht="12.75">
      <c r="A132" s="8"/>
      <c r="B132" s="9" t="s">
        <v>133</v>
      </c>
      <c r="C132" s="16" t="s">
        <v>70</v>
      </c>
      <c r="D132" s="17">
        <v>800</v>
      </c>
      <c r="E132" s="4">
        <f t="shared" si="5"/>
        <v>800</v>
      </c>
      <c r="F132" s="8"/>
    </row>
    <row r="133" spans="1:6" ht="12.75">
      <c r="A133" s="8"/>
      <c r="B133" s="9"/>
      <c r="C133" s="16"/>
      <c r="D133" s="17"/>
      <c r="E133" s="4"/>
      <c r="F133" s="8"/>
    </row>
    <row r="134" spans="1:6" ht="12.75">
      <c r="A134" s="22">
        <v>2</v>
      </c>
      <c r="B134" s="11" t="s">
        <v>146</v>
      </c>
      <c r="C134" s="15"/>
      <c r="D134" s="6">
        <f>D135+D136+D137+D138+D139+D140+D141+D142+D143+D144+D145+D146+D147+D148+D149</f>
        <v>281600</v>
      </c>
      <c r="E134" s="6">
        <f>E135+E136+E137+E138+E139+E140+E141+E142+E143+E144+E145+E146+E147+E148+E149</f>
        <v>281600</v>
      </c>
      <c r="F134" s="8"/>
    </row>
    <row r="135" spans="1:6" ht="12.75">
      <c r="A135" s="8"/>
      <c r="B135" s="9" t="s">
        <v>91</v>
      </c>
      <c r="C135" s="16" t="s">
        <v>32</v>
      </c>
      <c r="D135" s="4">
        <v>10400</v>
      </c>
      <c r="E135" s="4">
        <f aca="true" t="shared" si="6" ref="E135:E149">D135</f>
        <v>10400</v>
      </c>
      <c r="F135" s="8"/>
    </row>
    <row r="136" spans="1:6" ht="12.75">
      <c r="A136" s="8"/>
      <c r="B136" s="9" t="s">
        <v>71</v>
      </c>
      <c r="C136" s="16" t="s">
        <v>33</v>
      </c>
      <c r="D136" s="4">
        <v>18400</v>
      </c>
      <c r="E136" s="4">
        <f t="shared" si="6"/>
        <v>18400</v>
      </c>
      <c r="F136" s="8"/>
    </row>
    <row r="137" spans="1:6" ht="12.75">
      <c r="A137" s="8"/>
      <c r="B137" s="9" t="s">
        <v>90</v>
      </c>
      <c r="C137" s="16" t="s">
        <v>35</v>
      </c>
      <c r="D137" s="4">
        <v>8000</v>
      </c>
      <c r="E137" s="4">
        <f t="shared" si="6"/>
        <v>8000</v>
      </c>
      <c r="F137" s="8"/>
    </row>
    <row r="138" spans="1:6" ht="12.75">
      <c r="A138" s="8"/>
      <c r="B138" s="9" t="s">
        <v>96</v>
      </c>
      <c r="C138" s="16" t="s">
        <v>34</v>
      </c>
      <c r="D138" s="4">
        <v>16000</v>
      </c>
      <c r="E138" s="4">
        <f t="shared" si="6"/>
        <v>16000</v>
      </c>
      <c r="F138" s="8"/>
    </row>
    <row r="139" spans="1:6" ht="12.75">
      <c r="A139" s="8"/>
      <c r="B139" s="9" t="s">
        <v>92</v>
      </c>
      <c r="C139" s="16" t="s">
        <v>35</v>
      </c>
      <c r="D139" s="4">
        <v>8000</v>
      </c>
      <c r="E139" s="4">
        <f t="shared" si="6"/>
        <v>8000</v>
      </c>
      <c r="F139" s="8"/>
    </row>
    <row r="140" spans="1:6" ht="12.75">
      <c r="A140" s="8"/>
      <c r="B140" s="9" t="s">
        <v>97</v>
      </c>
      <c r="C140" s="16" t="s">
        <v>36</v>
      </c>
      <c r="D140" s="4">
        <v>20000</v>
      </c>
      <c r="E140" s="4">
        <f t="shared" si="6"/>
        <v>20000</v>
      </c>
      <c r="F140" s="8"/>
    </row>
    <row r="141" spans="1:6" ht="12.75">
      <c r="A141" s="8"/>
      <c r="B141" s="9" t="s">
        <v>105</v>
      </c>
      <c r="C141" s="16" t="s">
        <v>36</v>
      </c>
      <c r="D141" s="4">
        <v>20000</v>
      </c>
      <c r="E141" s="4">
        <f t="shared" si="6"/>
        <v>20000</v>
      </c>
      <c r="F141" s="8"/>
    </row>
    <row r="142" spans="1:6" ht="12.75">
      <c r="A142" s="8"/>
      <c r="B142" s="9" t="s">
        <v>110</v>
      </c>
      <c r="C142" s="16" t="s">
        <v>37</v>
      </c>
      <c r="D142" s="4">
        <v>32000</v>
      </c>
      <c r="E142" s="4">
        <f t="shared" si="6"/>
        <v>32000</v>
      </c>
      <c r="F142" s="8"/>
    </row>
    <row r="143" spans="1:6" ht="12.75">
      <c r="A143" s="8"/>
      <c r="B143" s="9" t="s">
        <v>102</v>
      </c>
      <c r="C143" s="16" t="s">
        <v>37</v>
      </c>
      <c r="D143" s="17">
        <v>32000</v>
      </c>
      <c r="E143" s="4">
        <f t="shared" si="6"/>
        <v>32000</v>
      </c>
      <c r="F143" s="8"/>
    </row>
    <row r="144" spans="1:6" ht="12.75">
      <c r="A144" s="8"/>
      <c r="B144" s="9" t="s">
        <v>99</v>
      </c>
      <c r="C144" s="16" t="s">
        <v>38</v>
      </c>
      <c r="D144" s="17">
        <v>40000</v>
      </c>
      <c r="E144" s="4">
        <f t="shared" si="6"/>
        <v>40000</v>
      </c>
      <c r="F144" s="8"/>
    </row>
    <row r="145" spans="1:6" ht="12.75">
      <c r="A145" s="8"/>
      <c r="B145" s="9" t="s">
        <v>79</v>
      </c>
      <c r="C145" s="16" t="s">
        <v>39</v>
      </c>
      <c r="D145" s="17">
        <v>24000</v>
      </c>
      <c r="E145" s="4">
        <f t="shared" si="6"/>
        <v>24000</v>
      </c>
      <c r="F145" s="8"/>
    </row>
    <row r="146" spans="1:6" ht="12.75">
      <c r="A146" s="8"/>
      <c r="B146" s="9" t="s">
        <v>69</v>
      </c>
      <c r="C146" s="16" t="s">
        <v>40</v>
      </c>
      <c r="D146" s="17">
        <v>5600</v>
      </c>
      <c r="E146" s="4">
        <f t="shared" si="6"/>
        <v>5600</v>
      </c>
      <c r="F146" s="8"/>
    </row>
    <row r="147" spans="1:6" ht="12.75">
      <c r="A147" s="8"/>
      <c r="B147" s="9" t="s">
        <v>12</v>
      </c>
      <c r="C147" s="16" t="s">
        <v>37</v>
      </c>
      <c r="D147" s="17">
        <v>3200</v>
      </c>
      <c r="E147" s="4">
        <f t="shared" si="6"/>
        <v>3200</v>
      </c>
      <c r="F147" s="8"/>
    </row>
    <row r="148" spans="1:6" ht="12.75">
      <c r="A148" s="8"/>
      <c r="B148" s="9" t="s">
        <v>131</v>
      </c>
      <c r="C148" s="16" t="s">
        <v>36</v>
      </c>
      <c r="D148" s="17">
        <v>20000</v>
      </c>
      <c r="E148" s="4">
        <f t="shared" si="6"/>
        <v>20000</v>
      </c>
      <c r="F148" s="8"/>
    </row>
    <row r="149" spans="1:6" ht="12.75">
      <c r="A149" s="8"/>
      <c r="B149" s="9" t="s">
        <v>128</v>
      </c>
      <c r="C149" s="16" t="s">
        <v>39</v>
      </c>
      <c r="D149" s="17">
        <v>24000</v>
      </c>
      <c r="E149" s="4">
        <f t="shared" si="6"/>
        <v>24000</v>
      </c>
      <c r="F149" s="8"/>
    </row>
    <row r="150" spans="1:6" ht="12.75">
      <c r="A150" s="8"/>
      <c r="B150" s="1"/>
      <c r="C150" s="16"/>
      <c r="D150" s="4"/>
      <c r="E150" s="4"/>
      <c r="F150" s="8"/>
    </row>
    <row r="151" spans="1:6" ht="12.75">
      <c r="A151" s="7" t="s">
        <v>62</v>
      </c>
      <c r="B151" s="11" t="s">
        <v>144</v>
      </c>
      <c r="C151" s="13"/>
      <c r="D151" s="6">
        <v>250000</v>
      </c>
      <c r="E151" s="6">
        <v>250000</v>
      </c>
      <c r="F151" s="8"/>
    </row>
    <row r="152" spans="1:6" ht="12.75">
      <c r="A152" s="7"/>
      <c r="B152" s="11" t="s">
        <v>101</v>
      </c>
      <c r="C152" s="13"/>
      <c r="D152" s="5">
        <f>D12+D28+D69+D122+D151</f>
        <v>5498729</v>
      </c>
      <c r="E152" s="5">
        <f>E12+E28+E69+E122+E151</f>
        <v>5498729</v>
      </c>
      <c r="F152" s="8"/>
    </row>
    <row r="153" spans="1:6" ht="12.75">
      <c r="A153" s="8"/>
      <c r="B153" s="11"/>
      <c r="C153" s="13"/>
      <c r="D153" s="6"/>
      <c r="E153" s="6"/>
      <c r="F153" s="8"/>
    </row>
    <row r="154" spans="1:6" ht="12.75">
      <c r="A154" s="7" t="s">
        <v>137</v>
      </c>
      <c r="B154" s="11" t="s">
        <v>138</v>
      </c>
      <c r="C154" s="13"/>
      <c r="D154" s="6">
        <f>D155+D156+D157</f>
        <v>4252193</v>
      </c>
      <c r="E154" s="6">
        <f>E155+E156+E157</f>
        <v>4252193</v>
      </c>
      <c r="F154" s="8"/>
    </row>
    <row r="155" spans="1:6" ht="12.75">
      <c r="A155" s="8"/>
      <c r="B155" s="9" t="s">
        <v>95</v>
      </c>
      <c r="C155" s="13"/>
      <c r="D155" s="4">
        <v>1452761</v>
      </c>
      <c r="E155" s="4">
        <v>1452761</v>
      </c>
      <c r="F155" s="8"/>
    </row>
    <row r="156" spans="1:6" ht="12.75">
      <c r="A156" s="8"/>
      <c r="B156" s="9" t="s">
        <v>87</v>
      </c>
      <c r="C156" s="13"/>
      <c r="D156" s="4">
        <v>1698270</v>
      </c>
      <c r="E156" s="4">
        <v>1698270</v>
      </c>
      <c r="F156" s="8"/>
    </row>
    <row r="157" spans="1:6" ht="12.75">
      <c r="A157" s="8"/>
      <c r="B157" s="9" t="s">
        <v>100</v>
      </c>
      <c r="C157" s="13"/>
      <c r="D157" s="4">
        <v>1101162</v>
      </c>
      <c r="E157" s="4">
        <v>1101162</v>
      </c>
      <c r="F157" s="8"/>
    </row>
    <row r="158" spans="1:6" ht="12.75">
      <c r="A158" s="8"/>
      <c r="B158" s="9"/>
      <c r="C158" s="16"/>
      <c r="D158" s="4"/>
      <c r="E158" s="4"/>
      <c r="F158" s="8"/>
    </row>
    <row r="159" spans="1:6" ht="12.75">
      <c r="A159" s="8"/>
      <c r="B159" s="11" t="s">
        <v>139</v>
      </c>
      <c r="C159" s="2"/>
      <c r="D159" s="10">
        <f>D152+D154</f>
        <v>9750922</v>
      </c>
      <c r="E159" s="10">
        <f>E12+E28+E69+E151+E122+E154</f>
        <v>9750922</v>
      </c>
      <c r="F159" s="8"/>
    </row>
    <row r="160" spans="1:6" ht="12.75">
      <c r="A160" s="23"/>
      <c r="B160" s="18"/>
      <c r="C160" s="24"/>
      <c r="D160" s="14"/>
      <c r="E160" s="14"/>
      <c r="F160" s="19"/>
    </row>
    <row r="161" spans="1:6" ht="21.75" customHeight="1">
      <c r="A161" s="26" t="s">
        <v>134</v>
      </c>
      <c r="B161" s="26"/>
      <c r="C161" s="26"/>
      <c r="D161" s="26"/>
      <c r="E161" s="26"/>
      <c r="F161" s="26"/>
    </row>
    <row r="162" spans="1:6" ht="12.75">
      <c r="A162" s="19"/>
      <c r="B162" s="19"/>
      <c r="C162" s="19"/>
      <c r="D162" s="19"/>
      <c r="E162" s="19"/>
      <c r="F162" s="19"/>
    </row>
    <row r="163" spans="1:6" ht="12.75">
      <c r="A163" s="19" t="s">
        <v>125</v>
      </c>
      <c r="B163" s="19"/>
      <c r="C163" s="19"/>
      <c r="D163" s="19"/>
      <c r="E163" s="19"/>
      <c r="F163" s="19"/>
    </row>
    <row r="164" spans="1:6" ht="12.75">
      <c r="A164" s="19"/>
      <c r="B164" s="19"/>
      <c r="C164" s="19"/>
      <c r="D164" s="19"/>
      <c r="E164" s="19"/>
      <c r="F164" s="19"/>
    </row>
    <row r="165" spans="1:6" ht="12.75">
      <c r="A165" s="19" t="s">
        <v>145</v>
      </c>
      <c r="B165" s="19"/>
      <c r="C165" s="19"/>
      <c r="D165" s="19"/>
      <c r="E165" s="19"/>
      <c r="F165" s="19"/>
    </row>
    <row r="169" spans="1:6" ht="12.75">
      <c r="A169" s="19"/>
      <c r="B169" s="19"/>
      <c r="C169" s="19"/>
      <c r="D169" s="19"/>
      <c r="E169" s="27" t="s">
        <v>135</v>
      </c>
      <c r="F169" s="27"/>
    </row>
    <row r="170" spans="1:6" ht="12.75">
      <c r="A170" s="19"/>
      <c r="B170" s="19"/>
      <c r="C170" s="19"/>
      <c r="D170" s="19"/>
      <c r="E170" s="19" t="s">
        <v>147</v>
      </c>
      <c r="F170" s="19"/>
    </row>
    <row r="171" spans="1:6" ht="12.75">
      <c r="A171" s="19"/>
      <c r="B171" s="19"/>
      <c r="C171" s="19"/>
      <c r="D171" s="19"/>
      <c r="E171" s="19" t="s">
        <v>148</v>
      </c>
      <c r="F171" s="19"/>
    </row>
    <row r="172" spans="1:6" ht="12.75">
      <c r="A172" s="19"/>
      <c r="B172" s="19"/>
      <c r="C172" s="19"/>
      <c r="D172" s="19"/>
      <c r="E172" s="19" t="s">
        <v>149</v>
      </c>
      <c r="F172" s="19"/>
    </row>
    <row r="173" spans="1:6" ht="12.75">
      <c r="A173" s="19"/>
      <c r="B173" s="19"/>
      <c r="C173" s="19"/>
      <c r="D173" s="19"/>
      <c r="E173" s="19"/>
      <c r="F173" s="19"/>
    </row>
    <row r="174" spans="1:6" ht="12.75">
      <c r="A174" s="19"/>
      <c r="B174" s="19"/>
      <c r="C174" s="19"/>
      <c r="D174" s="19"/>
      <c r="E174" s="19"/>
      <c r="F174" s="20"/>
    </row>
    <row r="175" spans="1:6" ht="12.75">
      <c r="A175" s="25" t="s">
        <v>151</v>
      </c>
      <c r="B175" s="25"/>
      <c r="C175" s="25"/>
      <c r="D175" s="25"/>
      <c r="E175" s="25"/>
      <c r="F175" s="25"/>
    </row>
    <row r="176" spans="1:6" ht="12.75">
      <c r="A176" s="25" t="s">
        <v>155</v>
      </c>
      <c r="B176" s="25"/>
      <c r="C176" s="25"/>
      <c r="D176" s="25"/>
      <c r="E176" s="25"/>
      <c r="F176" s="25"/>
    </row>
    <row r="177" spans="1:6" ht="12.75">
      <c r="A177" s="25" t="s">
        <v>44</v>
      </c>
      <c r="B177" s="25"/>
      <c r="C177" s="25"/>
      <c r="D177" s="25"/>
      <c r="E177" s="25"/>
      <c r="F177" s="25"/>
    </row>
    <row r="178" spans="1:6" ht="25.5">
      <c r="A178" s="8" t="s">
        <v>63</v>
      </c>
      <c r="B178" s="9" t="s">
        <v>140</v>
      </c>
      <c r="C178" s="21" t="s">
        <v>64</v>
      </c>
      <c r="D178" s="9" t="s">
        <v>141</v>
      </c>
      <c r="E178" s="8" t="s">
        <v>142</v>
      </c>
      <c r="F178" s="8" t="s">
        <v>112</v>
      </c>
    </row>
    <row r="179" spans="1:6" ht="12.75">
      <c r="A179" s="8">
        <v>1</v>
      </c>
      <c r="B179" s="8">
        <v>2</v>
      </c>
      <c r="C179" s="16">
        <v>3</v>
      </c>
      <c r="D179" s="4">
        <v>4</v>
      </c>
      <c r="E179" s="4">
        <v>5</v>
      </c>
      <c r="F179" s="8">
        <v>6</v>
      </c>
    </row>
    <row r="180" spans="1:6" ht="12.75">
      <c r="A180" s="7">
        <v>1</v>
      </c>
      <c r="B180" s="1" t="s">
        <v>100</v>
      </c>
      <c r="C180" s="16"/>
      <c r="D180" s="3">
        <f>D181</f>
        <v>84266</v>
      </c>
      <c r="E180" s="3">
        <f>E181</f>
        <v>84266</v>
      </c>
      <c r="F180" s="8"/>
    </row>
    <row r="181" spans="1:6" ht="12.75">
      <c r="A181" s="22">
        <v>1</v>
      </c>
      <c r="B181" s="11" t="s">
        <v>20</v>
      </c>
      <c r="C181" s="13"/>
      <c r="D181" s="12">
        <f>D182+D183</f>
        <v>84266</v>
      </c>
      <c r="E181" s="12">
        <f>E182+E183</f>
        <v>84266</v>
      </c>
      <c r="F181" s="8"/>
    </row>
    <row r="182" spans="1:6" ht="12.75">
      <c r="A182" s="8"/>
      <c r="B182" s="9" t="s">
        <v>154</v>
      </c>
      <c r="C182" s="16"/>
      <c r="D182" s="4">
        <v>84266</v>
      </c>
      <c r="E182" s="4">
        <v>84266</v>
      </c>
      <c r="F182" s="8"/>
    </row>
    <row r="183" spans="1:6" ht="12.75">
      <c r="A183" s="8"/>
      <c r="B183" s="9"/>
      <c r="C183" s="16"/>
      <c r="D183" s="4"/>
      <c r="E183" s="4"/>
      <c r="F183" s="8"/>
    </row>
    <row r="185" spans="1:6" ht="18" customHeight="1">
      <c r="A185" s="26" t="s">
        <v>134</v>
      </c>
      <c r="B185" s="26"/>
      <c r="C185" s="26"/>
      <c r="D185" s="26"/>
      <c r="E185" s="26"/>
      <c r="F185" s="26"/>
    </row>
    <row r="186" spans="1:6" ht="12.75">
      <c r="A186" s="19"/>
      <c r="B186" s="19"/>
      <c r="C186" s="19"/>
      <c r="D186" s="19"/>
      <c r="E186" s="19"/>
      <c r="F186" s="19"/>
    </row>
    <row r="187" spans="1:6" ht="12.75">
      <c r="A187" s="19" t="s">
        <v>125</v>
      </c>
      <c r="B187" s="19"/>
      <c r="C187" s="19"/>
      <c r="D187" s="19"/>
      <c r="E187" s="19"/>
      <c r="F187" s="19"/>
    </row>
    <row r="188" spans="1:6" ht="12.75">
      <c r="A188" s="19"/>
      <c r="B188" s="19"/>
      <c r="C188" s="19"/>
      <c r="D188" s="19"/>
      <c r="E188" s="19"/>
      <c r="F188" s="19"/>
    </row>
    <row r="189" spans="1:6" ht="12.75">
      <c r="A189" s="19" t="s">
        <v>145</v>
      </c>
      <c r="B189" s="19"/>
      <c r="C189" s="19"/>
      <c r="D189" s="19"/>
      <c r="E189" s="19"/>
      <c r="F189" s="19"/>
    </row>
    <row r="194" spans="1:6" ht="12.75">
      <c r="A194" s="19"/>
      <c r="B194" s="19"/>
      <c r="C194" s="19"/>
      <c r="D194" s="19"/>
      <c r="E194" s="27" t="s">
        <v>135</v>
      </c>
      <c r="F194" s="27"/>
    </row>
    <row r="195" spans="1:6" ht="12.75">
      <c r="A195" s="19"/>
      <c r="B195" s="19"/>
      <c r="C195" s="19"/>
      <c r="D195" s="19"/>
      <c r="E195" s="19" t="s">
        <v>147</v>
      </c>
      <c r="F195" s="19"/>
    </row>
    <row r="196" spans="1:6" ht="12.75">
      <c r="A196" s="19"/>
      <c r="B196" s="19"/>
      <c r="C196" s="19"/>
      <c r="D196" s="19"/>
      <c r="E196" s="19" t="s">
        <v>148</v>
      </c>
      <c r="F196" s="19"/>
    </row>
    <row r="197" spans="1:6" ht="12.75">
      <c r="A197" s="19"/>
      <c r="B197" s="19"/>
      <c r="C197" s="19"/>
      <c r="D197" s="19"/>
      <c r="E197" s="19" t="s">
        <v>149</v>
      </c>
      <c r="F197" s="19"/>
    </row>
    <row r="198" spans="1:6" ht="12.75">
      <c r="A198" s="19"/>
      <c r="B198" s="19"/>
      <c r="C198" s="19"/>
      <c r="D198" s="19"/>
      <c r="E198" s="19"/>
      <c r="F198" s="19"/>
    </row>
    <row r="199" spans="1:6" ht="12.75">
      <c r="A199" s="19"/>
      <c r="B199" s="19"/>
      <c r="C199" s="19"/>
      <c r="D199" s="19"/>
      <c r="E199" s="19"/>
      <c r="F199" s="20"/>
    </row>
    <row r="200" spans="1:6" ht="12.75">
      <c r="A200" s="25" t="s">
        <v>151</v>
      </c>
      <c r="B200" s="25"/>
      <c r="C200" s="25"/>
      <c r="D200" s="25"/>
      <c r="E200" s="25"/>
      <c r="F200" s="25"/>
    </row>
    <row r="201" spans="1:6" ht="12.75">
      <c r="A201" s="25" t="s">
        <v>156</v>
      </c>
      <c r="B201" s="25"/>
      <c r="C201" s="25"/>
      <c r="D201" s="25"/>
      <c r="E201" s="25"/>
      <c r="F201" s="25"/>
    </row>
    <row r="202" spans="1:6" ht="12.75">
      <c r="A202" s="25" t="s">
        <v>44</v>
      </c>
      <c r="B202" s="25"/>
      <c r="C202" s="25"/>
      <c r="D202" s="25"/>
      <c r="E202" s="25"/>
      <c r="F202" s="25"/>
    </row>
    <row r="203" spans="1:6" ht="25.5">
      <c r="A203" s="8" t="s">
        <v>63</v>
      </c>
      <c r="B203" s="9" t="s">
        <v>140</v>
      </c>
      <c r="C203" s="21" t="s">
        <v>64</v>
      </c>
      <c r="D203" s="9" t="s">
        <v>141</v>
      </c>
      <c r="E203" s="8" t="s">
        <v>142</v>
      </c>
      <c r="F203" s="8" t="s">
        <v>112</v>
      </c>
    </row>
    <row r="204" spans="1:6" ht="12.75">
      <c r="A204" s="8">
        <v>1</v>
      </c>
      <c r="B204" s="8">
        <v>2</v>
      </c>
      <c r="C204" s="16">
        <v>3</v>
      </c>
      <c r="D204" s="4">
        <v>4</v>
      </c>
      <c r="E204" s="4">
        <v>5</v>
      </c>
      <c r="F204" s="8">
        <v>6</v>
      </c>
    </row>
    <row r="205" spans="1:6" ht="25.5">
      <c r="A205" s="7">
        <v>1</v>
      </c>
      <c r="B205" s="7" t="s">
        <v>157</v>
      </c>
      <c r="C205" s="16"/>
      <c r="D205" s="5"/>
      <c r="E205" s="5"/>
      <c r="F205" s="8"/>
    </row>
    <row r="206" spans="1:6" ht="12.75">
      <c r="A206" s="22">
        <v>1</v>
      </c>
      <c r="B206" s="11" t="s">
        <v>158</v>
      </c>
      <c r="C206" s="16"/>
      <c r="D206" s="6">
        <f>D207</f>
        <v>1234115</v>
      </c>
      <c r="E206" s="6">
        <f>E207</f>
        <v>1234115</v>
      </c>
      <c r="F206" s="8"/>
    </row>
    <row r="207" spans="1:6" ht="12.75">
      <c r="A207" s="8"/>
      <c r="B207" s="9" t="s">
        <v>131</v>
      </c>
      <c r="C207" s="16"/>
      <c r="D207" s="4">
        <v>1234115</v>
      </c>
      <c r="E207" s="4">
        <v>1234115</v>
      </c>
      <c r="F207" s="8"/>
    </row>
    <row r="208" spans="1:6" ht="12.75">
      <c r="A208" s="8"/>
      <c r="B208" s="9"/>
      <c r="C208" s="16"/>
      <c r="D208" s="4"/>
      <c r="E208" s="4"/>
      <c r="F208" s="8"/>
    </row>
    <row r="209" spans="1:6" ht="12.75">
      <c r="A209" s="8">
        <v>2</v>
      </c>
      <c r="B209" s="11" t="s">
        <v>68</v>
      </c>
      <c r="C209" s="15"/>
      <c r="D209" s="6">
        <f>D210</f>
        <v>1100000</v>
      </c>
      <c r="E209" s="6">
        <f>E210</f>
        <v>1100000</v>
      </c>
      <c r="F209" s="8"/>
    </row>
    <row r="210" spans="1:6" ht="12.75">
      <c r="A210" s="8"/>
      <c r="B210" s="9" t="s">
        <v>129</v>
      </c>
      <c r="C210" s="16"/>
      <c r="D210" s="4">
        <v>1100000</v>
      </c>
      <c r="E210" s="4">
        <v>1100000</v>
      </c>
      <c r="F210" s="8"/>
    </row>
    <row r="211" spans="1:6" ht="12.75">
      <c r="A211" s="8"/>
      <c r="B211" s="9"/>
      <c r="C211" s="16"/>
      <c r="D211" s="4"/>
      <c r="E211" s="4"/>
      <c r="F211" s="8"/>
    </row>
    <row r="212" spans="1:6" ht="12.75">
      <c r="A212" s="8">
        <v>3</v>
      </c>
      <c r="B212" s="11" t="s">
        <v>20</v>
      </c>
      <c r="C212" s="15"/>
      <c r="D212" s="6">
        <f>D213+D214</f>
        <v>5100000</v>
      </c>
      <c r="E212" s="6">
        <f>E213+E214</f>
        <v>5100000</v>
      </c>
      <c r="F212" s="8"/>
    </row>
    <row r="213" spans="1:6" ht="12.75">
      <c r="A213" s="8"/>
      <c r="B213" s="9" t="s">
        <v>86</v>
      </c>
      <c r="C213" s="16"/>
      <c r="D213" s="4">
        <v>4700000</v>
      </c>
      <c r="E213" s="4">
        <v>4700000</v>
      </c>
      <c r="F213" s="8"/>
    </row>
    <row r="214" spans="1:6" ht="12.75">
      <c r="A214" s="8"/>
      <c r="B214" s="9" t="s">
        <v>73</v>
      </c>
      <c r="C214" s="16"/>
      <c r="D214" s="4">
        <v>400000</v>
      </c>
      <c r="E214" s="4">
        <v>400000</v>
      </c>
      <c r="F214" s="8"/>
    </row>
    <row r="215" spans="1:6" ht="12.75">
      <c r="A215" s="8"/>
      <c r="B215" s="9"/>
      <c r="C215" s="16"/>
      <c r="D215" s="4"/>
      <c r="E215" s="4"/>
      <c r="F215" s="8"/>
    </row>
    <row r="216" spans="1:6" ht="12.75">
      <c r="A216" s="8">
        <v>4</v>
      </c>
      <c r="B216" s="11" t="s">
        <v>114</v>
      </c>
      <c r="C216" s="15"/>
      <c r="D216" s="6">
        <f>D217+D218</f>
        <v>3700000</v>
      </c>
      <c r="E216" s="6">
        <f>E217+E218</f>
        <v>3700000</v>
      </c>
      <c r="F216" s="8"/>
    </row>
    <row r="217" spans="1:6" ht="12.75">
      <c r="A217" s="8"/>
      <c r="B217" s="9" t="s">
        <v>96</v>
      </c>
      <c r="C217" s="16"/>
      <c r="D217" s="4">
        <v>1850000</v>
      </c>
      <c r="E217" s="4">
        <v>1850000</v>
      </c>
      <c r="F217" s="8"/>
    </row>
    <row r="218" spans="1:6" ht="12.75">
      <c r="A218" s="8"/>
      <c r="B218" s="9" t="s">
        <v>92</v>
      </c>
      <c r="C218" s="16"/>
      <c r="D218" s="4">
        <v>1850000</v>
      </c>
      <c r="E218" s="4">
        <v>1850000</v>
      </c>
      <c r="F218" s="8"/>
    </row>
    <row r="219" spans="1:6" ht="12.75">
      <c r="A219" s="8"/>
      <c r="B219" s="9"/>
      <c r="C219" s="16"/>
      <c r="D219" s="4"/>
      <c r="E219" s="4"/>
      <c r="F219" s="8"/>
    </row>
    <row r="220" spans="1:6" ht="12.75">
      <c r="A220" s="8">
        <v>5</v>
      </c>
      <c r="B220" s="11" t="s">
        <v>159</v>
      </c>
      <c r="C220" s="15"/>
      <c r="D220" s="6">
        <f>D221+D222</f>
        <v>865885</v>
      </c>
      <c r="E220" s="6">
        <f>E221+E222</f>
        <v>865885</v>
      </c>
      <c r="F220" s="8"/>
    </row>
    <row r="221" spans="1:6" ht="12.75">
      <c r="A221" s="8"/>
      <c r="B221" s="9" t="s">
        <v>131</v>
      </c>
      <c r="C221" s="16"/>
      <c r="D221" s="4">
        <v>440000</v>
      </c>
      <c r="E221" s="4">
        <v>440000</v>
      </c>
      <c r="F221" s="8"/>
    </row>
    <row r="222" spans="1:6" ht="12.75">
      <c r="A222" s="8"/>
      <c r="B222" s="9" t="s">
        <v>88</v>
      </c>
      <c r="C222" s="16"/>
      <c r="D222" s="4">
        <v>425885</v>
      </c>
      <c r="E222" s="4">
        <v>425885</v>
      </c>
      <c r="F222" s="8"/>
    </row>
    <row r="223" spans="1:6" ht="12.75">
      <c r="A223" s="8"/>
      <c r="B223" s="9"/>
      <c r="C223" s="16"/>
      <c r="D223" s="4"/>
      <c r="E223" s="4"/>
      <c r="F223" s="8"/>
    </row>
    <row r="224" spans="1:6" ht="12.75">
      <c r="A224" s="8">
        <v>6</v>
      </c>
      <c r="B224" s="1" t="s">
        <v>113</v>
      </c>
      <c r="C224" s="2"/>
      <c r="D224" s="3">
        <v>200000</v>
      </c>
      <c r="E224" s="3">
        <v>200000</v>
      </c>
      <c r="F224" s="8"/>
    </row>
    <row r="225" spans="1:6" ht="12.75">
      <c r="A225" s="8"/>
      <c r="B225" s="9"/>
      <c r="C225" s="16"/>
      <c r="D225" s="4"/>
      <c r="E225" s="4"/>
      <c r="F225" s="8"/>
    </row>
    <row r="226" spans="1:6" ht="12.75">
      <c r="A226" s="7"/>
      <c r="B226" s="1" t="s">
        <v>101</v>
      </c>
      <c r="C226" s="16"/>
      <c r="D226" s="3">
        <f>D206+D209+D212+D216+D220+D224</f>
        <v>12200000</v>
      </c>
      <c r="E226" s="3">
        <f>E206+E209+E212+E216+E220+E224</f>
        <v>12200000</v>
      </c>
      <c r="F226" s="8"/>
    </row>
    <row r="228" spans="1:6" ht="21.75" customHeight="1">
      <c r="A228" s="26" t="s">
        <v>134</v>
      </c>
      <c r="B228" s="26"/>
      <c r="C228" s="26"/>
      <c r="D228" s="26"/>
      <c r="E228" s="26"/>
      <c r="F228" s="26"/>
    </row>
    <row r="229" spans="1:6" ht="12.75">
      <c r="A229" s="19"/>
      <c r="B229" s="19"/>
      <c r="C229" s="19"/>
      <c r="D229" s="19"/>
      <c r="E229" s="19"/>
      <c r="F229" s="19"/>
    </row>
    <row r="230" spans="1:6" ht="12.75">
      <c r="A230" s="19" t="s">
        <v>125</v>
      </c>
      <c r="B230" s="19"/>
      <c r="C230" s="19"/>
      <c r="D230" s="19"/>
      <c r="E230" s="19"/>
      <c r="F230" s="19"/>
    </row>
    <row r="231" spans="1:6" ht="12.75">
      <c r="A231" s="19"/>
      <c r="B231" s="19"/>
      <c r="C231" s="19"/>
      <c r="D231" s="19"/>
      <c r="E231" s="19"/>
      <c r="F231" s="19"/>
    </row>
    <row r="232" spans="1:6" ht="12.75">
      <c r="A232" s="19" t="s">
        <v>145</v>
      </c>
      <c r="B232" s="19"/>
      <c r="C232" s="19"/>
      <c r="D232" s="19"/>
      <c r="E232" s="19"/>
      <c r="F232" s="19"/>
    </row>
  </sheetData>
  <sheetProtection/>
  <mergeCells count="15">
    <mergeCell ref="A228:F228"/>
    <mergeCell ref="E1:F1"/>
    <mergeCell ref="A8:F8"/>
    <mergeCell ref="E169:F169"/>
    <mergeCell ref="E194:F194"/>
    <mergeCell ref="A200:F200"/>
    <mergeCell ref="A201:F201"/>
    <mergeCell ref="A175:F175"/>
    <mergeCell ref="A176:F176"/>
    <mergeCell ref="A177:F177"/>
    <mergeCell ref="A185:F185"/>
    <mergeCell ref="A161:F161"/>
    <mergeCell ref="A7:F7"/>
    <mergeCell ref="A9:F9"/>
    <mergeCell ref="A202:F20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ОРН</cp:lastModifiedBy>
  <cp:lastPrinted>2012-04-03T09:23:49Z</cp:lastPrinted>
  <dcterms:created xsi:type="dcterms:W3CDTF">1996-10-08T23:32:33Z</dcterms:created>
  <dcterms:modified xsi:type="dcterms:W3CDTF">2012-04-10T08:31:41Z</dcterms:modified>
  <cp:category/>
  <cp:version/>
  <cp:contentType/>
  <cp:contentStatus/>
</cp:coreProperties>
</file>