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35" windowWidth="9300" windowHeight="4005" activeTab="0"/>
  </bookViews>
  <sheets>
    <sheet name="тек.ремонт" sheetId="1" r:id="rId1"/>
    <sheet name="кап.ремонт" sheetId="2" r:id="rId2"/>
  </sheets>
  <definedNames/>
  <calcPr fullCalcOnLoad="1"/>
</workbook>
</file>

<file path=xl/sharedStrings.xml><?xml version="1.0" encoding="utf-8"?>
<sst xmlns="http://schemas.openxmlformats.org/spreadsheetml/2006/main" count="314" uniqueCount="194">
  <si>
    <t>5шт</t>
  </si>
  <si>
    <t>60м</t>
  </si>
  <si>
    <t>Ремонт электрооборудования</t>
  </si>
  <si>
    <t>2кв.</t>
  </si>
  <si>
    <t>Ак.Курчатова 17</t>
  </si>
  <si>
    <t>К-Бульвар 8</t>
  </si>
  <si>
    <t>75м2</t>
  </si>
  <si>
    <t>65м2</t>
  </si>
  <si>
    <t>144м2</t>
  </si>
  <si>
    <t>9 под.</t>
  </si>
  <si>
    <t>27м</t>
  </si>
  <si>
    <t xml:space="preserve"> К.-Бульвар 8</t>
  </si>
  <si>
    <t>Ремонт фасада</t>
  </si>
  <si>
    <t>2,6м3</t>
  </si>
  <si>
    <t>4,6м3</t>
  </si>
  <si>
    <t>4м3</t>
  </si>
  <si>
    <t>2м3</t>
  </si>
  <si>
    <t>5м3</t>
  </si>
  <si>
    <t>8м3</t>
  </si>
  <si>
    <t>6м3</t>
  </si>
  <si>
    <t>9м2</t>
  </si>
  <si>
    <t xml:space="preserve">Вырезка деревьев </t>
  </si>
  <si>
    <t>К-Бульвар 6а</t>
  </si>
  <si>
    <t>№ п/п</t>
  </si>
  <si>
    <t>Адреса объектов,видов работ</t>
  </si>
  <si>
    <t>сметная стоимость</t>
  </si>
  <si>
    <t>всего</t>
  </si>
  <si>
    <t>в.ч.СМР</t>
  </si>
  <si>
    <t>Физ.объемы</t>
  </si>
  <si>
    <t>остаток сметной стоимости</t>
  </si>
  <si>
    <t>сроки выполнения</t>
  </si>
  <si>
    <t>начало</t>
  </si>
  <si>
    <t>окончание</t>
  </si>
  <si>
    <t>примеч.</t>
  </si>
  <si>
    <t>обеспечение финанс.</t>
  </si>
  <si>
    <t>Мира 4</t>
  </si>
  <si>
    <t>П-Строителей 5</t>
  </si>
  <si>
    <t>Мира 22</t>
  </si>
  <si>
    <t>1шт</t>
  </si>
  <si>
    <t>П-Строителей 3</t>
  </si>
  <si>
    <t>Ак.Курчатова 7</t>
  </si>
  <si>
    <t>Молодежная 2А</t>
  </si>
  <si>
    <t>2 подъ.</t>
  </si>
  <si>
    <t>Мира 5</t>
  </si>
  <si>
    <t>Ак.Курчатова 16</t>
  </si>
  <si>
    <t>Мира 14</t>
  </si>
  <si>
    <t>П-Строителей 1</t>
  </si>
  <si>
    <t>Молодежная 9</t>
  </si>
  <si>
    <t>3шт</t>
  </si>
  <si>
    <t>Молодежная 4</t>
  </si>
  <si>
    <t>Ак.Курчатова 1/11</t>
  </si>
  <si>
    <t>Сантехнические работы</t>
  </si>
  <si>
    <t>Молодежная 9/1</t>
  </si>
  <si>
    <t>П-Строителей 12</t>
  </si>
  <si>
    <t>П-Строителей 4</t>
  </si>
  <si>
    <t>П-Строителей 2</t>
  </si>
  <si>
    <t>П-Строителей 6А</t>
  </si>
  <si>
    <t>Мира 6</t>
  </si>
  <si>
    <t>П-Строителей 5А</t>
  </si>
  <si>
    <t>Электромонтажные работы</t>
  </si>
  <si>
    <t>П-Строителей 6</t>
  </si>
  <si>
    <t>П-Строителей 7</t>
  </si>
  <si>
    <t>П-Строителей 9</t>
  </si>
  <si>
    <t>Общестроительные работы</t>
  </si>
  <si>
    <t>оконч.</t>
  </si>
  <si>
    <t>2кв</t>
  </si>
  <si>
    <t>3кв</t>
  </si>
  <si>
    <t>Итого :</t>
  </si>
  <si>
    <t>Дружба 4</t>
  </si>
  <si>
    <t>50м2</t>
  </si>
  <si>
    <t>П-Строителей 8</t>
  </si>
  <si>
    <t>30м</t>
  </si>
  <si>
    <t>100м</t>
  </si>
  <si>
    <t>П-Строителей 10</t>
  </si>
  <si>
    <t>1.Переходящие объекты</t>
  </si>
  <si>
    <t>руб</t>
  </si>
  <si>
    <t>180м2</t>
  </si>
  <si>
    <t>Ремонт кровли</t>
  </si>
  <si>
    <t>13шт</t>
  </si>
  <si>
    <t>14шт</t>
  </si>
  <si>
    <t>12шт</t>
  </si>
  <si>
    <t>150м2</t>
  </si>
  <si>
    <t>90м2</t>
  </si>
  <si>
    <t>_________________В.В.Коновалов</t>
  </si>
  <si>
    <t>11шт</t>
  </si>
  <si>
    <t>Замена стояков ГХВС</t>
  </si>
  <si>
    <t>Директор ООО УЖКХ</t>
  </si>
  <si>
    <t>Ремонт цоколя</t>
  </si>
  <si>
    <t>Утепление стен</t>
  </si>
  <si>
    <t>Замена труб ГХВС</t>
  </si>
  <si>
    <t>Сроки выполнения</t>
  </si>
  <si>
    <t>Обеспечение финансирования</t>
  </si>
  <si>
    <t>Подрядчик</t>
  </si>
  <si>
    <t>1кв.</t>
  </si>
  <si>
    <t>Зам. директора по производству                            Ганушевич Г.И.</t>
  </si>
  <si>
    <t>6 под.</t>
  </si>
  <si>
    <t>2 под.</t>
  </si>
  <si>
    <t>Молодежная 6</t>
  </si>
  <si>
    <t>К.Бульвар 10</t>
  </si>
  <si>
    <t>К.Бульвар 8</t>
  </si>
  <si>
    <t>К.Бульвар 6</t>
  </si>
  <si>
    <t>К.Бульвар 6А</t>
  </si>
  <si>
    <t>Ак.Курчатова 3А</t>
  </si>
  <si>
    <t>Молодежная 2</t>
  </si>
  <si>
    <t>Мира 9</t>
  </si>
  <si>
    <t>Мира 12</t>
  </si>
  <si>
    <t>Примечание : Виды и объемы работ могут быть скорректированны в результате весеннего осмотра жилищного фонда</t>
  </si>
  <si>
    <t>110м</t>
  </si>
  <si>
    <t xml:space="preserve">       Производственная программа</t>
  </si>
  <si>
    <t>Утверждаю:</t>
  </si>
  <si>
    <t>Замена  труб канализации</t>
  </si>
  <si>
    <t>Ремонт подъздов , коридоров</t>
  </si>
  <si>
    <t>"_____"____________2013год</t>
  </si>
  <si>
    <t>1 подъ.</t>
  </si>
  <si>
    <t>Молодежная  2</t>
  </si>
  <si>
    <t>40м</t>
  </si>
  <si>
    <t xml:space="preserve">на  2013год </t>
  </si>
  <si>
    <t>"_____ " __________  2013год</t>
  </si>
  <si>
    <t xml:space="preserve"> П-Строителей 7</t>
  </si>
  <si>
    <t>К.Бульвар 8А</t>
  </si>
  <si>
    <t>Выборочный ремонт</t>
  </si>
  <si>
    <t>Замена  труб ливневой канализации</t>
  </si>
  <si>
    <t xml:space="preserve">Ремонт выходов на кровлю </t>
  </si>
  <si>
    <t>Ремонт мягкой кровли.</t>
  </si>
  <si>
    <t>Ремонт конструкции над веншахтами</t>
  </si>
  <si>
    <t>Ремонт  межпанельных швов</t>
  </si>
  <si>
    <t xml:space="preserve">Ремонт внутридомовых системы электроснабжения. </t>
  </si>
  <si>
    <t xml:space="preserve">Подключение импульсных водосчетчиков </t>
  </si>
  <si>
    <t>Ремонт лифтов</t>
  </si>
  <si>
    <t>Установка скамеек,урн,ограждение газонов.</t>
  </si>
  <si>
    <t>Ремонт МАФ</t>
  </si>
  <si>
    <t xml:space="preserve">      Производственная программа</t>
  </si>
  <si>
    <t>по капитальному  ремонту  общего имущества многоквартирных жилых домов, находящихся в управлении  ООО "УЖКХ" на 2013г.</t>
  </si>
  <si>
    <t>1.Выборочный капитальный ремонт</t>
  </si>
  <si>
    <t>Ремонт стояков ХГВС</t>
  </si>
  <si>
    <t>20шт</t>
  </si>
  <si>
    <t>по текущему ремонту общего имущества МКД ,находящихся в управлении  ООО "УЖКХ"</t>
  </si>
  <si>
    <t xml:space="preserve"> К.-Бульвар 6</t>
  </si>
  <si>
    <t>3 под.</t>
  </si>
  <si>
    <t>Зам. директора по экономике                                 Тимиргалиева А.Т.</t>
  </si>
  <si>
    <t>Исп. Петухова Н.В.</t>
  </si>
  <si>
    <t>7 подъ</t>
  </si>
  <si>
    <t>72 врез.</t>
  </si>
  <si>
    <t>34м</t>
  </si>
  <si>
    <t>Ремонт парапетных плит и плит покрытия</t>
  </si>
  <si>
    <t>14мест</t>
  </si>
  <si>
    <t>Зам. директора по экономике                               Тимиргалиева А.Ф.</t>
  </si>
  <si>
    <t>10 врез</t>
  </si>
  <si>
    <t>15 врез.</t>
  </si>
  <si>
    <t>81шт</t>
  </si>
  <si>
    <t>Ограждение газонное</t>
  </si>
  <si>
    <t>100пм</t>
  </si>
  <si>
    <t>240м</t>
  </si>
  <si>
    <t>80м</t>
  </si>
  <si>
    <t>180 вре</t>
  </si>
  <si>
    <t>Ак.Курчатова 3а</t>
  </si>
  <si>
    <t>Ак.Курчатова 3в</t>
  </si>
  <si>
    <t>502м2</t>
  </si>
  <si>
    <t>Замена  вентилей и участков труб отопления</t>
  </si>
  <si>
    <t xml:space="preserve">Ремонт отмостки </t>
  </si>
  <si>
    <t>Устройство внутренних  оконных  рам</t>
  </si>
  <si>
    <t>Замена грунта в подвале</t>
  </si>
  <si>
    <t>19шт</t>
  </si>
  <si>
    <t>1090м2</t>
  </si>
  <si>
    <t>Замена водомерных узлов</t>
  </si>
  <si>
    <t>Мира4</t>
  </si>
  <si>
    <t>85м2</t>
  </si>
  <si>
    <t>135м2</t>
  </si>
  <si>
    <t>95м2</t>
  </si>
  <si>
    <t>145м2</t>
  </si>
  <si>
    <t>1436м</t>
  </si>
  <si>
    <t>154м2</t>
  </si>
  <si>
    <t>115м2</t>
  </si>
  <si>
    <t>192м2</t>
  </si>
  <si>
    <t>141м2</t>
  </si>
  <si>
    <t>К.Бульвар 6,6А,6Б</t>
  </si>
  <si>
    <t>К.Бульвар 8,8А,8Б</t>
  </si>
  <si>
    <t>К.Бульвар 10,10А,10Б</t>
  </si>
  <si>
    <t>1-4 подъ.</t>
  </si>
  <si>
    <t>3,4,5 под</t>
  </si>
  <si>
    <t>2мест</t>
  </si>
  <si>
    <t>3мест</t>
  </si>
  <si>
    <t>9под</t>
  </si>
  <si>
    <t>7под</t>
  </si>
  <si>
    <t>14под</t>
  </si>
  <si>
    <t>6под</t>
  </si>
  <si>
    <t>10 под</t>
  </si>
  <si>
    <t>Скамейки,урны</t>
  </si>
  <si>
    <t xml:space="preserve">Мелкий текущий ремонт </t>
  </si>
  <si>
    <t>90м</t>
  </si>
  <si>
    <t>25м2</t>
  </si>
  <si>
    <t>35м2</t>
  </si>
  <si>
    <t>23м2</t>
  </si>
  <si>
    <t>77м2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</si>
</sst>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16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PageLayoutView="0" workbookViewId="0" topLeftCell="A1">
      <selection activeCell="A1" sqref="A1:K16384"/>
    </sheetView>
  </sheetViews>
  <sheetFormatPr defaultColWidth="9.140625" defaultRowHeight="12.75"/>
  <cols>
    <col min="1" max="1" width="4.57421875" style="0" customWidth="1"/>
    <col min="2" max="2" width="35.7109375" style="0" customWidth="1"/>
    <col min="3" max="3" width="9.57421875" style="0" customWidth="1"/>
    <col min="4" max="4" width="12.00390625" style="0" customWidth="1"/>
    <col min="5" max="5" width="10.28125" style="0" customWidth="1"/>
    <col min="6" max="6" width="8.140625" style="0" customWidth="1"/>
    <col min="7" max="7" width="11.140625" style="0" customWidth="1"/>
    <col min="8" max="8" width="11.00390625" style="0" customWidth="1"/>
    <col min="9" max="9" width="9.28125" style="0" customWidth="1"/>
    <col min="10" max="10" width="10.28125" style="0" customWidth="1"/>
    <col min="11" max="11" width="10.7109375" style="0" customWidth="1"/>
  </cols>
  <sheetData>
    <row r="1" spans="8:10" ht="12.75">
      <c r="H1" s="67" t="s">
        <v>109</v>
      </c>
      <c r="I1" s="67"/>
      <c r="J1" s="67"/>
    </row>
    <row r="2" spans="8:11" ht="12.75">
      <c r="H2" s="76" t="s">
        <v>86</v>
      </c>
      <c r="I2" s="76"/>
      <c r="J2" s="76"/>
      <c r="K2" s="76"/>
    </row>
    <row r="3" spans="8:11" ht="12.75">
      <c r="H3" s="67" t="s">
        <v>83</v>
      </c>
      <c r="I3" s="67"/>
      <c r="J3" s="67"/>
      <c r="K3" s="67"/>
    </row>
    <row r="4" spans="8:11" ht="12.75">
      <c r="H4" s="67" t="s">
        <v>112</v>
      </c>
      <c r="I4" s="67"/>
      <c r="J4" s="67"/>
      <c r="K4" s="67"/>
    </row>
    <row r="5" spans="3:8" ht="18">
      <c r="C5" s="44" t="s">
        <v>108</v>
      </c>
      <c r="D5" s="44"/>
      <c r="E5" s="44"/>
      <c r="F5" s="44"/>
      <c r="G5" s="44"/>
      <c r="H5" s="44"/>
    </row>
    <row r="6" spans="2:11" ht="15.75">
      <c r="B6" s="77" t="s">
        <v>136</v>
      </c>
      <c r="C6" s="77"/>
      <c r="D6" s="77"/>
      <c r="E6" s="77"/>
      <c r="F6" s="77"/>
      <c r="G6" s="77"/>
      <c r="H6" s="77"/>
      <c r="I6" s="77"/>
      <c r="J6" s="77"/>
      <c r="K6" s="77"/>
    </row>
    <row r="7" spans="5:6" ht="12.75">
      <c r="E7" s="27" t="s">
        <v>116</v>
      </c>
      <c r="F7" s="27"/>
    </row>
    <row r="9" spans="1:11" ht="12.75">
      <c r="A9" s="53" t="s">
        <v>23</v>
      </c>
      <c r="B9" s="53" t="s">
        <v>24</v>
      </c>
      <c r="C9" s="55" t="s">
        <v>28</v>
      </c>
      <c r="D9" s="72" t="s">
        <v>25</v>
      </c>
      <c r="E9" s="73"/>
      <c r="F9" s="59" t="s">
        <v>29</v>
      </c>
      <c r="G9" s="61" t="s">
        <v>34</v>
      </c>
      <c r="H9" s="62"/>
      <c r="I9" s="74" t="s">
        <v>30</v>
      </c>
      <c r="J9" s="75"/>
      <c r="K9" s="53" t="s">
        <v>33</v>
      </c>
    </row>
    <row r="10" spans="1:11" ht="12.75">
      <c r="A10" s="54"/>
      <c r="B10" s="54"/>
      <c r="C10" s="56"/>
      <c r="D10" s="1" t="s">
        <v>26</v>
      </c>
      <c r="E10" s="1" t="s">
        <v>27</v>
      </c>
      <c r="F10" s="60"/>
      <c r="G10" s="1" t="s">
        <v>26</v>
      </c>
      <c r="H10" s="1" t="s">
        <v>27</v>
      </c>
      <c r="I10" s="1" t="s">
        <v>31</v>
      </c>
      <c r="J10" s="1" t="s">
        <v>32</v>
      </c>
      <c r="K10" s="54"/>
    </row>
    <row r="11" spans="1:11" ht="12.75">
      <c r="A11" s="2">
        <v>1</v>
      </c>
      <c r="B11" s="2">
        <v>2</v>
      </c>
      <c r="C11" s="4">
        <v>3</v>
      </c>
      <c r="D11" s="5">
        <v>4</v>
      </c>
      <c r="E11" s="5">
        <v>5</v>
      </c>
      <c r="F11" s="3">
        <v>6</v>
      </c>
      <c r="G11" s="5">
        <v>7</v>
      </c>
      <c r="H11" s="5">
        <v>8</v>
      </c>
      <c r="I11" s="5">
        <v>9</v>
      </c>
      <c r="J11" s="5">
        <v>10</v>
      </c>
      <c r="K11" s="2">
        <v>11</v>
      </c>
    </row>
    <row r="12" spans="1:11" ht="15.75">
      <c r="A12" s="16">
        <v>1</v>
      </c>
      <c r="B12" s="7" t="s">
        <v>120</v>
      </c>
      <c r="C12" s="4"/>
      <c r="D12" s="13"/>
      <c r="E12" s="13"/>
      <c r="F12" s="3"/>
      <c r="G12" s="13"/>
      <c r="H12" s="13"/>
      <c r="I12" s="5"/>
      <c r="J12" s="5"/>
      <c r="K12" s="2"/>
    </row>
    <row r="13" spans="1:11" ht="12.75">
      <c r="A13" s="47"/>
      <c r="B13" s="22" t="s">
        <v>85</v>
      </c>
      <c r="C13" s="4"/>
      <c r="D13" s="14">
        <f>D14+D15+D16+D17+D18</f>
        <v>2348882</v>
      </c>
      <c r="E13" s="14">
        <f>E14+E15+E16+E17+E18</f>
        <v>2348882</v>
      </c>
      <c r="F13" s="11"/>
      <c r="G13" s="14">
        <f>G14+G15+G16+G17+G18</f>
        <v>2348882</v>
      </c>
      <c r="H13" s="14">
        <f>H14+H15+H16+H17+H18</f>
        <v>2348882</v>
      </c>
      <c r="I13" s="5"/>
      <c r="J13" s="5"/>
      <c r="K13" s="2"/>
    </row>
    <row r="14" spans="1:11" ht="12.75">
      <c r="A14" s="2"/>
      <c r="B14" s="6" t="s">
        <v>104</v>
      </c>
      <c r="C14" s="4" t="s">
        <v>141</v>
      </c>
      <c r="D14" s="5">
        <v>1180266</v>
      </c>
      <c r="E14" s="5">
        <v>1180266</v>
      </c>
      <c r="F14" s="3"/>
      <c r="G14" s="5">
        <v>1180266</v>
      </c>
      <c r="H14" s="5">
        <v>1180266</v>
      </c>
      <c r="I14" s="5"/>
      <c r="J14" s="5"/>
      <c r="K14" s="2"/>
    </row>
    <row r="15" spans="1:11" ht="12.75">
      <c r="A15" s="2"/>
      <c r="B15" s="6" t="s">
        <v>4</v>
      </c>
      <c r="C15" s="4" t="s">
        <v>42</v>
      </c>
      <c r="D15" s="5">
        <v>322872</v>
      </c>
      <c r="E15" s="5">
        <v>322872</v>
      </c>
      <c r="F15" s="3"/>
      <c r="G15" s="5">
        <v>322872</v>
      </c>
      <c r="H15" s="5">
        <v>322872</v>
      </c>
      <c r="I15" s="5"/>
      <c r="J15" s="5"/>
      <c r="K15" s="2"/>
    </row>
    <row r="16" spans="1:11" ht="12.75">
      <c r="A16" s="2"/>
      <c r="B16" s="6" t="s">
        <v>45</v>
      </c>
      <c r="C16" s="4" t="s">
        <v>42</v>
      </c>
      <c r="D16" s="5">
        <v>422872</v>
      </c>
      <c r="E16" s="5">
        <v>422872</v>
      </c>
      <c r="F16" s="3"/>
      <c r="G16" s="5">
        <v>422872</v>
      </c>
      <c r="H16" s="5">
        <v>422872</v>
      </c>
      <c r="I16" s="5"/>
      <c r="J16" s="5"/>
      <c r="K16" s="2"/>
    </row>
    <row r="17" spans="1:11" ht="12.75">
      <c r="A17" s="2"/>
      <c r="B17" s="6" t="s">
        <v>105</v>
      </c>
      <c r="C17" s="4" t="s">
        <v>113</v>
      </c>
      <c r="D17" s="5">
        <v>211436</v>
      </c>
      <c r="E17" s="5">
        <v>211436</v>
      </c>
      <c r="F17" s="3"/>
      <c r="G17" s="5">
        <v>211436</v>
      </c>
      <c r="H17" s="5">
        <v>211436</v>
      </c>
      <c r="I17" s="5"/>
      <c r="J17" s="5"/>
      <c r="K17" s="2"/>
    </row>
    <row r="18" spans="1:11" ht="12.75">
      <c r="A18" s="2"/>
      <c r="B18" s="6" t="s">
        <v>60</v>
      </c>
      <c r="C18" s="4" t="s">
        <v>113</v>
      </c>
      <c r="D18" s="5">
        <v>211436</v>
      </c>
      <c r="E18" s="5">
        <v>211436</v>
      </c>
      <c r="F18" s="3"/>
      <c r="G18" s="5">
        <v>211436</v>
      </c>
      <c r="H18" s="5">
        <v>211436</v>
      </c>
      <c r="I18" s="5"/>
      <c r="J18" s="5"/>
      <c r="K18" s="2"/>
    </row>
    <row r="19" spans="1:11" ht="12.75">
      <c r="A19" s="2"/>
      <c r="B19" s="6"/>
      <c r="C19" s="4"/>
      <c r="D19" s="5"/>
      <c r="E19" s="5"/>
      <c r="F19" s="3"/>
      <c r="G19" s="5"/>
      <c r="H19" s="5"/>
      <c r="I19" s="5"/>
      <c r="J19" s="5"/>
      <c r="K19" s="2"/>
    </row>
    <row r="20" spans="1:11" ht="12.75">
      <c r="A20" s="2"/>
      <c r="B20" s="22" t="s">
        <v>89</v>
      </c>
      <c r="C20" s="35"/>
      <c r="D20" s="14">
        <f>D21+D22+D23</f>
        <v>354240</v>
      </c>
      <c r="E20" s="14">
        <f>E21+E22+E23</f>
        <v>354240</v>
      </c>
      <c r="F20" s="21"/>
      <c r="G20" s="14">
        <f>G21+G22+G23</f>
        <v>354240</v>
      </c>
      <c r="H20" s="14">
        <f>H21+H22+H23</f>
        <v>354240</v>
      </c>
      <c r="I20" s="14"/>
      <c r="J20" s="14"/>
      <c r="K20" s="2"/>
    </row>
    <row r="21" spans="1:11" ht="12.75">
      <c r="A21" s="2"/>
      <c r="B21" s="18" t="s">
        <v>45</v>
      </c>
      <c r="C21" s="37" t="s">
        <v>152</v>
      </c>
      <c r="D21" s="12">
        <v>227520</v>
      </c>
      <c r="E21" s="12">
        <v>227520</v>
      </c>
      <c r="F21" s="19"/>
      <c r="G21" s="12">
        <v>227520</v>
      </c>
      <c r="H21" s="12">
        <v>227520</v>
      </c>
      <c r="I21" s="12"/>
      <c r="J21" s="12"/>
      <c r="K21" s="17"/>
    </row>
    <row r="22" spans="1:11" ht="12.75">
      <c r="A22" s="2"/>
      <c r="B22" s="18" t="s">
        <v>53</v>
      </c>
      <c r="C22" s="37" t="s">
        <v>153</v>
      </c>
      <c r="D22" s="12">
        <v>75840</v>
      </c>
      <c r="E22" s="12">
        <v>75840</v>
      </c>
      <c r="F22" s="19"/>
      <c r="G22" s="12">
        <v>75840</v>
      </c>
      <c r="H22" s="12">
        <v>75840</v>
      </c>
      <c r="I22" s="12"/>
      <c r="J22" s="12"/>
      <c r="K22" s="17"/>
    </row>
    <row r="23" spans="1:11" ht="12.75">
      <c r="A23" s="2"/>
      <c r="B23" s="18" t="s">
        <v>114</v>
      </c>
      <c r="C23" s="37" t="s">
        <v>1</v>
      </c>
      <c r="D23" s="12">
        <v>50880</v>
      </c>
      <c r="E23" s="12">
        <v>50880</v>
      </c>
      <c r="F23" s="19"/>
      <c r="G23" s="12">
        <v>50880</v>
      </c>
      <c r="H23" s="12">
        <v>50880</v>
      </c>
      <c r="I23" s="12"/>
      <c r="J23" s="12"/>
      <c r="K23" s="17"/>
    </row>
    <row r="24" spans="1:11" ht="12.75">
      <c r="A24" s="2"/>
      <c r="B24" s="18"/>
      <c r="C24" s="37"/>
      <c r="D24" s="12"/>
      <c r="E24" s="12"/>
      <c r="F24" s="19"/>
      <c r="G24" s="12"/>
      <c r="H24" s="12"/>
      <c r="I24" s="12"/>
      <c r="J24" s="12"/>
      <c r="K24" s="17"/>
    </row>
    <row r="25" spans="1:11" ht="12.75">
      <c r="A25" s="2"/>
      <c r="B25" s="22" t="s">
        <v>110</v>
      </c>
      <c r="C25" s="35"/>
      <c r="D25" s="14">
        <f>D26+D27+D28+D29+D30+D31</f>
        <v>386100</v>
      </c>
      <c r="E25" s="14">
        <f>E26+E27+E28+E29+E30+E31</f>
        <v>386100</v>
      </c>
      <c r="F25" s="21"/>
      <c r="G25" s="14">
        <f>G26+G27+G28+G29+G30+G31</f>
        <v>386100</v>
      </c>
      <c r="H25" s="14">
        <f>H26+H27+H28+H29+H30+H31</f>
        <v>386100</v>
      </c>
      <c r="I25" s="14"/>
      <c r="J25" s="14"/>
      <c r="K25" s="2"/>
    </row>
    <row r="26" spans="1:11" ht="12.75">
      <c r="A26" s="2"/>
      <c r="B26" s="18" t="s">
        <v>41</v>
      </c>
      <c r="C26" s="37" t="s">
        <v>115</v>
      </c>
      <c r="D26" s="12">
        <v>33200</v>
      </c>
      <c r="E26" s="12">
        <v>33200</v>
      </c>
      <c r="F26" s="19"/>
      <c r="G26" s="12">
        <v>33200</v>
      </c>
      <c r="H26" s="12">
        <v>33200</v>
      </c>
      <c r="I26" s="12"/>
      <c r="J26" s="12"/>
      <c r="K26" s="2"/>
    </row>
    <row r="27" spans="1:11" ht="12.75">
      <c r="A27" s="2"/>
      <c r="B27" s="18" t="s">
        <v>103</v>
      </c>
      <c r="C27" s="37" t="s">
        <v>72</v>
      </c>
      <c r="D27" s="12">
        <v>83000</v>
      </c>
      <c r="E27" s="12">
        <v>83000</v>
      </c>
      <c r="F27" s="19"/>
      <c r="G27" s="12">
        <v>83000</v>
      </c>
      <c r="H27" s="12">
        <v>83000</v>
      </c>
      <c r="I27" s="12"/>
      <c r="J27" s="12"/>
      <c r="K27" s="2"/>
    </row>
    <row r="28" spans="1:11" ht="12.75">
      <c r="A28" s="2"/>
      <c r="B28" s="18" t="s">
        <v>61</v>
      </c>
      <c r="C28" s="37" t="s">
        <v>71</v>
      </c>
      <c r="D28" s="12">
        <v>24900</v>
      </c>
      <c r="E28" s="12">
        <v>24900</v>
      </c>
      <c r="F28" s="19"/>
      <c r="G28" s="12">
        <v>24900</v>
      </c>
      <c r="H28" s="12">
        <v>24900</v>
      </c>
      <c r="I28" s="12"/>
      <c r="J28" s="12"/>
      <c r="K28" s="2"/>
    </row>
    <row r="29" spans="1:11" ht="12.75">
      <c r="A29" s="2"/>
      <c r="B29" s="18" t="s">
        <v>58</v>
      </c>
      <c r="C29" s="37" t="s">
        <v>107</v>
      </c>
      <c r="D29" s="12">
        <v>85000</v>
      </c>
      <c r="E29" s="12">
        <v>85000</v>
      </c>
      <c r="F29" s="19"/>
      <c r="G29" s="12">
        <v>85000</v>
      </c>
      <c r="H29" s="12">
        <v>85000</v>
      </c>
      <c r="I29" s="12"/>
      <c r="J29" s="12"/>
      <c r="K29" s="2"/>
    </row>
    <row r="30" spans="1:11" ht="12.75">
      <c r="A30" s="2"/>
      <c r="B30" s="18" t="s">
        <v>103</v>
      </c>
      <c r="C30" s="37" t="s">
        <v>107</v>
      </c>
      <c r="D30" s="12">
        <v>85000</v>
      </c>
      <c r="E30" s="12">
        <v>85000</v>
      </c>
      <c r="F30" s="19"/>
      <c r="G30" s="12">
        <v>85000</v>
      </c>
      <c r="H30" s="12">
        <v>85000</v>
      </c>
      <c r="I30" s="12"/>
      <c r="J30" s="12"/>
      <c r="K30" s="2"/>
    </row>
    <row r="31" spans="1:11" ht="12.75">
      <c r="A31" s="2"/>
      <c r="B31" s="18" t="s">
        <v>5</v>
      </c>
      <c r="C31" s="37" t="s">
        <v>189</v>
      </c>
      <c r="D31" s="12">
        <v>75000</v>
      </c>
      <c r="E31" s="12">
        <v>75000</v>
      </c>
      <c r="F31" s="19"/>
      <c r="G31" s="12">
        <v>75000</v>
      </c>
      <c r="H31" s="12">
        <v>75000</v>
      </c>
      <c r="I31" s="12"/>
      <c r="J31" s="12"/>
      <c r="K31" s="2"/>
    </row>
    <row r="32" spans="1:11" ht="12.75">
      <c r="A32" s="2"/>
      <c r="B32" s="18"/>
      <c r="C32" s="37"/>
      <c r="D32" s="12"/>
      <c r="E32" s="12"/>
      <c r="F32" s="19"/>
      <c r="G32" s="12"/>
      <c r="H32" s="12"/>
      <c r="I32" s="12"/>
      <c r="J32" s="12"/>
      <c r="K32" s="2"/>
    </row>
    <row r="33" spans="1:11" ht="25.5">
      <c r="A33" s="2"/>
      <c r="B33" s="22" t="s">
        <v>158</v>
      </c>
      <c r="C33" s="35"/>
      <c r="D33" s="14">
        <f>D34+D35+D37+D38+D39+D40+D36</f>
        <v>250000</v>
      </c>
      <c r="E33" s="14">
        <f>E34+E35+E37+E38+E39+E40+E36</f>
        <v>250000</v>
      </c>
      <c r="F33" s="21"/>
      <c r="G33" s="14">
        <f>G34+G35+G37+G38+G39+G40+G36</f>
        <v>250000</v>
      </c>
      <c r="H33" s="14">
        <f>H34+H35+H37+H38+H39+H40+H36</f>
        <v>250000</v>
      </c>
      <c r="I33" s="14"/>
      <c r="J33" s="14"/>
      <c r="K33" s="2"/>
    </row>
    <row r="34" spans="1:11" ht="12.75">
      <c r="A34" s="2"/>
      <c r="B34" s="18" t="s">
        <v>53</v>
      </c>
      <c r="C34" s="37" t="s">
        <v>147</v>
      </c>
      <c r="D34" s="12">
        <v>5070</v>
      </c>
      <c r="E34" s="12">
        <v>5070</v>
      </c>
      <c r="F34" s="19"/>
      <c r="G34" s="12">
        <v>5070</v>
      </c>
      <c r="H34" s="12">
        <v>5070</v>
      </c>
      <c r="I34" s="12"/>
      <c r="J34" s="12"/>
      <c r="K34" s="2"/>
    </row>
    <row r="35" spans="1:11" ht="12.75">
      <c r="A35" s="2"/>
      <c r="B35" s="18" t="s">
        <v>50</v>
      </c>
      <c r="C35" s="37" t="s">
        <v>148</v>
      </c>
      <c r="D35" s="12">
        <v>7654</v>
      </c>
      <c r="E35" s="12">
        <v>7654</v>
      </c>
      <c r="F35" s="19"/>
      <c r="G35" s="12">
        <v>7654</v>
      </c>
      <c r="H35" s="12">
        <v>7654</v>
      </c>
      <c r="I35" s="12"/>
      <c r="J35" s="12"/>
      <c r="K35" s="2"/>
    </row>
    <row r="36" spans="1:11" ht="12.75">
      <c r="A36" s="2"/>
      <c r="B36" s="18" t="s">
        <v>44</v>
      </c>
      <c r="C36" s="37" t="s">
        <v>154</v>
      </c>
      <c r="D36" s="12">
        <v>91260</v>
      </c>
      <c r="E36" s="12">
        <v>91260</v>
      </c>
      <c r="F36" s="19"/>
      <c r="G36" s="12">
        <v>91260</v>
      </c>
      <c r="H36" s="12">
        <v>91260</v>
      </c>
      <c r="I36" s="12"/>
      <c r="J36" s="12"/>
      <c r="K36" s="2"/>
    </row>
    <row r="37" spans="1:11" ht="12.75">
      <c r="A37" s="2"/>
      <c r="B37" s="18" t="s">
        <v>54</v>
      </c>
      <c r="C37" s="37" t="s">
        <v>142</v>
      </c>
      <c r="D37" s="12">
        <v>36504</v>
      </c>
      <c r="E37" s="12">
        <v>36504</v>
      </c>
      <c r="F37" s="19"/>
      <c r="G37" s="12">
        <v>36504</v>
      </c>
      <c r="H37" s="12">
        <v>36504</v>
      </c>
      <c r="I37" s="12"/>
      <c r="J37" s="12"/>
      <c r="K37" s="2"/>
    </row>
    <row r="38" spans="1:11" ht="12.75">
      <c r="A38" s="2"/>
      <c r="B38" s="18" t="s">
        <v>60</v>
      </c>
      <c r="C38" s="37" t="s">
        <v>142</v>
      </c>
      <c r="D38" s="12">
        <v>36504</v>
      </c>
      <c r="E38" s="12">
        <v>36504</v>
      </c>
      <c r="F38" s="19"/>
      <c r="G38" s="12">
        <v>36504</v>
      </c>
      <c r="H38" s="12">
        <v>36504</v>
      </c>
      <c r="I38" s="12"/>
      <c r="J38" s="12"/>
      <c r="K38" s="2"/>
    </row>
    <row r="39" spans="1:11" ht="12.75">
      <c r="A39" s="2"/>
      <c r="B39" s="18" t="s">
        <v>70</v>
      </c>
      <c r="C39" s="37" t="s">
        <v>142</v>
      </c>
      <c r="D39" s="12">
        <v>36504</v>
      </c>
      <c r="E39" s="12">
        <v>36504</v>
      </c>
      <c r="F39" s="19"/>
      <c r="G39" s="12">
        <v>36504</v>
      </c>
      <c r="H39" s="12">
        <v>36504</v>
      </c>
      <c r="I39" s="12"/>
      <c r="J39" s="12"/>
      <c r="K39" s="2"/>
    </row>
    <row r="40" spans="1:11" ht="12.75">
      <c r="A40" s="2"/>
      <c r="B40" s="18" t="s">
        <v>73</v>
      </c>
      <c r="C40" s="37" t="s">
        <v>142</v>
      </c>
      <c r="D40" s="12">
        <v>36504</v>
      </c>
      <c r="E40" s="12">
        <v>36504</v>
      </c>
      <c r="F40" s="19"/>
      <c r="G40" s="12">
        <v>36504</v>
      </c>
      <c r="H40" s="12">
        <v>36504</v>
      </c>
      <c r="I40" s="12"/>
      <c r="J40" s="12"/>
      <c r="K40" s="2"/>
    </row>
    <row r="41" spans="1:11" ht="12.75">
      <c r="A41" s="2"/>
      <c r="B41" s="18"/>
      <c r="C41" s="37"/>
      <c r="D41" s="12"/>
      <c r="E41" s="12"/>
      <c r="F41" s="19"/>
      <c r="G41" s="12"/>
      <c r="H41" s="12"/>
      <c r="I41" s="12"/>
      <c r="J41" s="12"/>
      <c r="K41" s="2"/>
    </row>
    <row r="42" spans="1:11" ht="25.5">
      <c r="A42" s="2"/>
      <c r="B42" s="22" t="s">
        <v>121</v>
      </c>
      <c r="C42" s="35"/>
      <c r="D42" s="14">
        <f>D43+D44+D45</f>
        <v>57000</v>
      </c>
      <c r="E42" s="14">
        <f>E43+E44+E45</f>
        <v>57000</v>
      </c>
      <c r="F42" s="21"/>
      <c r="G42" s="14">
        <f>G43+G44+G45</f>
        <v>57000</v>
      </c>
      <c r="H42" s="14">
        <f>H43+H44+H45</f>
        <v>57000</v>
      </c>
      <c r="I42" s="14"/>
      <c r="J42" s="14"/>
      <c r="K42" s="2"/>
    </row>
    <row r="43" spans="1:11" ht="12.75">
      <c r="A43" s="2"/>
      <c r="B43" s="18" t="s">
        <v>61</v>
      </c>
      <c r="C43" s="37" t="s">
        <v>143</v>
      </c>
      <c r="D43" s="12">
        <v>20400</v>
      </c>
      <c r="E43" s="12">
        <v>20400</v>
      </c>
      <c r="F43" s="19"/>
      <c r="G43" s="12">
        <v>20400</v>
      </c>
      <c r="H43" s="12">
        <v>20400</v>
      </c>
      <c r="I43" s="12"/>
      <c r="J43" s="12"/>
      <c r="K43" s="2"/>
    </row>
    <row r="44" spans="1:11" ht="12.75">
      <c r="A44" s="2"/>
      <c r="B44" s="18" t="s">
        <v>40</v>
      </c>
      <c r="C44" s="37" t="s">
        <v>10</v>
      </c>
      <c r="D44" s="12">
        <v>16200</v>
      </c>
      <c r="E44" s="12">
        <v>16200</v>
      </c>
      <c r="F44" s="19"/>
      <c r="G44" s="12">
        <v>16200</v>
      </c>
      <c r="H44" s="12">
        <v>16200</v>
      </c>
      <c r="I44" s="12"/>
      <c r="J44" s="12"/>
      <c r="K44" s="2"/>
    </row>
    <row r="45" spans="1:11" ht="12.75">
      <c r="A45" s="2"/>
      <c r="B45" s="18" t="s">
        <v>50</v>
      </c>
      <c r="C45" s="37" t="s">
        <v>143</v>
      </c>
      <c r="D45" s="12">
        <v>20400</v>
      </c>
      <c r="E45" s="12">
        <v>20400</v>
      </c>
      <c r="F45" s="19"/>
      <c r="G45" s="12">
        <v>20400</v>
      </c>
      <c r="H45" s="12">
        <v>20400</v>
      </c>
      <c r="I45" s="12"/>
      <c r="J45" s="12"/>
      <c r="K45" s="2"/>
    </row>
    <row r="46" spans="1:11" ht="12.75">
      <c r="A46" s="2"/>
      <c r="B46" s="18"/>
      <c r="C46" s="37"/>
      <c r="D46" s="12"/>
      <c r="E46" s="12"/>
      <c r="F46" s="19"/>
      <c r="G46" s="12"/>
      <c r="H46" s="12"/>
      <c r="I46" s="12"/>
      <c r="J46" s="12"/>
      <c r="K46" s="2"/>
    </row>
    <row r="47" spans="1:11" ht="12.75">
      <c r="A47" s="2"/>
      <c r="B47" s="22" t="s">
        <v>164</v>
      </c>
      <c r="C47" s="35"/>
      <c r="D47" s="14">
        <f>D48+D49+D50+D51+D52+D53</f>
        <v>125100</v>
      </c>
      <c r="E47" s="14">
        <f>E48+E49+E50+E51+E52+E53</f>
        <v>125100</v>
      </c>
      <c r="F47" s="21"/>
      <c r="G47" s="14">
        <f>G48+G49+G50+G51+G52+G53</f>
        <v>125100</v>
      </c>
      <c r="H47" s="14">
        <f>H48+H49+H50+H51+H52+H53</f>
        <v>125100</v>
      </c>
      <c r="I47" s="14"/>
      <c r="J47" s="14"/>
      <c r="K47" s="2"/>
    </row>
    <row r="48" spans="1:11" ht="12.75">
      <c r="A48" s="2"/>
      <c r="B48" s="18" t="s">
        <v>22</v>
      </c>
      <c r="C48" s="37"/>
      <c r="D48" s="12">
        <v>19500</v>
      </c>
      <c r="E48" s="12">
        <v>19500</v>
      </c>
      <c r="F48" s="19"/>
      <c r="G48" s="12">
        <v>19500</v>
      </c>
      <c r="H48" s="12">
        <v>19500</v>
      </c>
      <c r="I48" s="12"/>
      <c r="J48" s="12"/>
      <c r="K48" s="2"/>
    </row>
    <row r="49" spans="1:11" ht="12.75">
      <c r="A49" s="2"/>
      <c r="B49" s="18" t="s">
        <v>46</v>
      </c>
      <c r="C49" s="37"/>
      <c r="D49" s="12">
        <v>24800</v>
      </c>
      <c r="E49" s="12">
        <v>24800</v>
      </c>
      <c r="F49" s="19"/>
      <c r="G49" s="12">
        <v>24800</v>
      </c>
      <c r="H49" s="12">
        <v>24800</v>
      </c>
      <c r="I49" s="12"/>
      <c r="J49" s="12"/>
      <c r="K49" s="2"/>
    </row>
    <row r="50" spans="1:11" ht="12.75">
      <c r="A50" s="2"/>
      <c r="B50" s="18" t="s">
        <v>39</v>
      </c>
      <c r="C50" s="37"/>
      <c r="D50" s="12">
        <v>23200</v>
      </c>
      <c r="E50" s="12">
        <v>23200</v>
      </c>
      <c r="F50" s="19"/>
      <c r="G50" s="12">
        <v>23200</v>
      </c>
      <c r="H50" s="12">
        <v>23200</v>
      </c>
      <c r="I50" s="12"/>
      <c r="J50" s="12"/>
      <c r="K50" s="2"/>
    </row>
    <row r="51" spans="1:11" ht="12.75">
      <c r="A51" s="2"/>
      <c r="B51" s="18" t="s">
        <v>61</v>
      </c>
      <c r="C51" s="37"/>
      <c r="D51" s="12">
        <v>20100</v>
      </c>
      <c r="E51" s="12">
        <v>20100</v>
      </c>
      <c r="F51" s="19"/>
      <c r="G51" s="12">
        <v>20100</v>
      </c>
      <c r="H51" s="12">
        <v>20100</v>
      </c>
      <c r="I51" s="12"/>
      <c r="J51" s="12"/>
      <c r="K51" s="2"/>
    </row>
    <row r="52" spans="1:11" ht="12.75">
      <c r="A52" s="2"/>
      <c r="B52" s="18" t="s">
        <v>35</v>
      </c>
      <c r="C52" s="37"/>
      <c r="D52" s="12">
        <v>18300</v>
      </c>
      <c r="E52" s="12">
        <v>18300</v>
      </c>
      <c r="F52" s="19"/>
      <c r="G52" s="12">
        <v>18300</v>
      </c>
      <c r="H52" s="12">
        <v>18300</v>
      </c>
      <c r="I52" s="12"/>
      <c r="J52" s="12"/>
      <c r="K52" s="2"/>
    </row>
    <row r="53" spans="1:11" ht="12.75">
      <c r="A53" s="2"/>
      <c r="B53" s="18" t="s">
        <v>57</v>
      </c>
      <c r="C53" s="37"/>
      <c r="D53" s="12">
        <v>19200</v>
      </c>
      <c r="E53" s="12">
        <v>19200</v>
      </c>
      <c r="F53" s="19"/>
      <c r="G53" s="12">
        <v>19200</v>
      </c>
      <c r="H53" s="12">
        <v>19200</v>
      </c>
      <c r="I53" s="12"/>
      <c r="J53" s="12"/>
      <c r="K53" s="2"/>
    </row>
    <row r="54" spans="1:11" ht="12.75">
      <c r="A54" s="2"/>
      <c r="B54" s="18"/>
      <c r="C54" s="37"/>
      <c r="D54" s="12"/>
      <c r="E54" s="12"/>
      <c r="F54" s="19"/>
      <c r="G54" s="12"/>
      <c r="H54" s="12"/>
      <c r="I54" s="12"/>
      <c r="J54" s="12"/>
      <c r="K54" s="2"/>
    </row>
    <row r="55" spans="1:11" ht="12.75">
      <c r="A55" s="47"/>
      <c r="B55" s="22" t="s">
        <v>123</v>
      </c>
      <c r="C55" s="25" t="s">
        <v>163</v>
      </c>
      <c r="D55" s="14">
        <f>D56+D57+D58+D59+D60+D61+D62+D63+D64+D65+D66</f>
        <v>581025</v>
      </c>
      <c r="E55" s="14">
        <f>E56+E57+E58+E59+E60+E61+E62+E63+E64+E65+E66</f>
        <v>581025</v>
      </c>
      <c r="F55" s="26"/>
      <c r="G55" s="14">
        <f>G56+G57+G58+G59+G60+G61+G62+G63+G64+G65+G66</f>
        <v>581025</v>
      </c>
      <c r="H55" s="14">
        <f>H56+H57+H58+H59+H60+H61+H62+H63+H64+H65+H66</f>
        <v>581025</v>
      </c>
      <c r="I55" s="23"/>
      <c r="J55" s="23"/>
      <c r="K55" s="2"/>
    </row>
    <row r="56" spans="1:11" ht="12.75">
      <c r="A56" s="47"/>
      <c r="B56" s="18" t="s">
        <v>52</v>
      </c>
      <c r="C56" s="37" t="s">
        <v>81</v>
      </c>
      <c r="D56" s="12">
        <v>74850</v>
      </c>
      <c r="E56" s="12">
        <v>74850</v>
      </c>
      <c r="F56" s="19"/>
      <c r="G56" s="12">
        <v>74850</v>
      </c>
      <c r="H56" s="12">
        <v>74850</v>
      </c>
      <c r="I56" s="12"/>
      <c r="J56" s="12"/>
      <c r="K56" s="17"/>
    </row>
    <row r="57" spans="1:11" ht="12.75">
      <c r="A57" s="47"/>
      <c r="B57" s="18" t="s">
        <v>55</v>
      </c>
      <c r="C57" s="37" t="s">
        <v>7</v>
      </c>
      <c r="D57" s="12">
        <v>32435</v>
      </c>
      <c r="E57" s="12">
        <v>32435</v>
      </c>
      <c r="F57" s="19"/>
      <c r="G57" s="12">
        <v>32435</v>
      </c>
      <c r="H57" s="12">
        <v>32435</v>
      </c>
      <c r="I57" s="12"/>
      <c r="J57" s="12"/>
      <c r="K57" s="17"/>
    </row>
    <row r="58" spans="1:11" ht="12.75">
      <c r="A58" s="47"/>
      <c r="B58" s="18" t="s">
        <v>39</v>
      </c>
      <c r="C58" s="37" t="s">
        <v>168</v>
      </c>
      <c r="D58" s="12">
        <v>47405</v>
      </c>
      <c r="E58" s="12">
        <v>47405</v>
      </c>
      <c r="F58" s="19"/>
      <c r="G58" s="12">
        <v>47405</v>
      </c>
      <c r="H58" s="12">
        <v>47405</v>
      </c>
      <c r="I58" s="12"/>
      <c r="J58" s="12"/>
      <c r="K58" s="17"/>
    </row>
    <row r="59" spans="1:11" ht="12.75">
      <c r="A59" s="47"/>
      <c r="B59" s="18" t="s">
        <v>61</v>
      </c>
      <c r="C59" s="37" t="s">
        <v>6</v>
      </c>
      <c r="D59" s="12">
        <v>37425</v>
      </c>
      <c r="E59" s="12">
        <v>37425</v>
      </c>
      <c r="F59" s="19"/>
      <c r="G59" s="12">
        <v>37425</v>
      </c>
      <c r="H59" s="12">
        <v>37425</v>
      </c>
      <c r="I59" s="12"/>
      <c r="J59" s="12"/>
      <c r="K59" s="17"/>
    </row>
    <row r="60" spans="1:11" ht="12.75">
      <c r="A60" s="47"/>
      <c r="B60" s="18" t="s">
        <v>70</v>
      </c>
      <c r="C60" s="37" t="s">
        <v>7</v>
      </c>
      <c r="D60" s="12">
        <v>32435</v>
      </c>
      <c r="E60" s="12">
        <v>32435</v>
      </c>
      <c r="F60" s="19"/>
      <c r="G60" s="12">
        <v>32435</v>
      </c>
      <c r="H60" s="12">
        <v>32435</v>
      </c>
      <c r="I60" s="12"/>
      <c r="J60" s="12"/>
      <c r="K60" s="17"/>
    </row>
    <row r="61" spans="1:11" ht="12.75">
      <c r="A61" s="47"/>
      <c r="B61" s="18" t="s">
        <v>62</v>
      </c>
      <c r="C61" s="37" t="s">
        <v>169</v>
      </c>
      <c r="D61" s="12">
        <v>72355</v>
      </c>
      <c r="E61" s="12">
        <v>72355</v>
      </c>
      <c r="F61" s="19"/>
      <c r="G61" s="12">
        <v>72355</v>
      </c>
      <c r="H61" s="12">
        <v>72355</v>
      </c>
      <c r="I61" s="12"/>
      <c r="J61" s="12"/>
      <c r="K61" s="17"/>
    </row>
    <row r="62" spans="1:11" ht="12.75">
      <c r="A62" s="47"/>
      <c r="B62" s="18" t="s">
        <v>73</v>
      </c>
      <c r="C62" s="37" t="s">
        <v>166</v>
      </c>
      <c r="D62" s="12">
        <v>42415</v>
      </c>
      <c r="E62" s="12">
        <v>42415</v>
      </c>
      <c r="F62" s="19"/>
      <c r="G62" s="12">
        <v>42415</v>
      </c>
      <c r="H62" s="12">
        <v>42415</v>
      </c>
      <c r="I62" s="12"/>
      <c r="J62" s="12"/>
      <c r="K62" s="17"/>
    </row>
    <row r="63" spans="1:11" ht="12.75">
      <c r="A63" s="47"/>
      <c r="B63" s="18" t="s">
        <v>53</v>
      </c>
      <c r="C63" s="37" t="s">
        <v>167</v>
      </c>
      <c r="D63" s="12">
        <v>67365</v>
      </c>
      <c r="E63" s="12">
        <v>67365</v>
      </c>
      <c r="F63" s="19"/>
      <c r="G63" s="12">
        <v>67365</v>
      </c>
      <c r="H63" s="12">
        <v>67365</v>
      </c>
      <c r="I63" s="12"/>
      <c r="J63" s="12"/>
      <c r="K63" s="17"/>
    </row>
    <row r="64" spans="1:11" ht="12.75">
      <c r="A64" s="47"/>
      <c r="B64" s="18" t="s">
        <v>68</v>
      </c>
      <c r="C64" s="37" t="s">
        <v>168</v>
      </c>
      <c r="D64" s="12">
        <v>47405</v>
      </c>
      <c r="E64" s="12">
        <v>47405</v>
      </c>
      <c r="F64" s="19"/>
      <c r="G64" s="12">
        <v>47405</v>
      </c>
      <c r="H64" s="12">
        <v>47405</v>
      </c>
      <c r="I64" s="12"/>
      <c r="J64" s="12"/>
      <c r="K64" s="17"/>
    </row>
    <row r="65" spans="1:11" ht="12.75">
      <c r="A65" s="47"/>
      <c r="B65" s="18" t="s">
        <v>165</v>
      </c>
      <c r="C65" s="37" t="s">
        <v>76</v>
      </c>
      <c r="D65" s="12">
        <v>89510</v>
      </c>
      <c r="E65" s="12">
        <v>89510</v>
      </c>
      <c r="F65" s="19"/>
      <c r="G65" s="12">
        <v>89510</v>
      </c>
      <c r="H65" s="12">
        <v>89510</v>
      </c>
      <c r="I65" s="12"/>
      <c r="J65" s="12"/>
      <c r="K65" s="17"/>
    </row>
    <row r="66" spans="1:11" ht="12.75">
      <c r="A66" s="47"/>
      <c r="B66" s="18" t="s">
        <v>40</v>
      </c>
      <c r="C66" s="37" t="s">
        <v>6</v>
      </c>
      <c r="D66" s="12">
        <v>37425</v>
      </c>
      <c r="E66" s="12">
        <v>37425</v>
      </c>
      <c r="F66" s="19"/>
      <c r="G66" s="12">
        <v>37425</v>
      </c>
      <c r="H66" s="12">
        <v>37425</v>
      </c>
      <c r="I66" s="12"/>
      <c r="J66" s="12"/>
      <c r="K66" s="17"/>
    </row>
    <row r="67" spans="1:11" ht="12.75">
      <c r="A67" s="2"/>
      <c r="B67" s="18"/>
      <c r="C67" s="4"/>
      <c r="D67" s="12"/>
      <c r="E67" s="12"/>
      <c r="F67" s="3"/>
      <c r="G67" s="5"/>
      <c r="H67" s="5"/>
      <c r="I67" s="5"/>
      <c r="J67" s="5"/>
      <c r="K67" s="2"/>
    </row>
    <row r="68" spans="1:11" ht="25.5">
      <c r="A68" s="2"/>
      <c r="B68" s="22" t="s">
        <v>144</v>
      </c>
      <c r="C68" s="4"/>
      <c r="D68" s="14">
        <f>D69+D70+D71+D72</f>
        <v>350000</v>
      </c>
      <c r="E68" s="14">
        <f>E69+E70+E71+E72</f>
        <v>350000</v>
      </c>
      <c r="F68" s="26"/>
      <c r="G68" s="14">
        <f>G69+G70+G71+G72</f>
        <v>350000</v>
      </c>
      <c r="H68" s="14">
        <f>H69+H70+H71+H72</f>
        <v>350000</v>
      </c>
      <c r="I68" s="5"/>
      <c r="J68" s="5"/>
      <c r="K68" s="2"/>
    </row>
    <row r="69" spans="1:11" ht="12.75">
      <c r="A69" s="2"/>
      <c r="B69" s="18" t="s">
        <v>61</v>
      </c>
      <c r="C69" s="4" t="s">
        <v>162</v>
      </c>
      <c r="D69" s="36">
        <v>116667</v>
      </c>
      <c r="E69" s="36">
        <v>116667</v>
      </c>
      <c r="F69" s="3"/>
      <c r="G69" s="36">
        <v>116667</v>
      </c>
      <c r="H69" s="36">
        <v>116667</v>
      </c>
      <c r="I69" s="5"/>
      <c r="J69" s="5"/>
      <c r="K69" s="2"/>
    </row>
    <row r="70" spans="1:11" ht="12.75">
      <c r="A70" s="2"/>
      <c r="B70" s="18" t="s">
        <v>4</v>
      </c>
      <c r="C70" s="4" t="s">
        <v>84</v>
      </c>
      <c r="D70" s="36">
        <v>67540</v>
      </c>
      <c r="E70" s="36">
        <v>67540</v>
      </c>
      <c r="F70" s="3"/>
      <c r="G70" s="36">
        <v>67540</v>
      </c>
      <c r="H70" s="36">
        <v>67540</v>
      </c>
      <c r="I70" s="5"/>
      <c r="J70" s="5"/>
      <c r="K70" s="2"/>
    </row>
    <row r="71" spans="1:11" ht="12.75">
      <c r="A71" s="2"/>
      <c r="B71" s="18" t="s">
        <v>55</v>
      </c>
      <c r="C71" s="4" t="s">
        <v>78</v>
      </c>
      <c r="D71" s="12">
        <v>79820</v>
      </c>
      <c r="E71" s="12">
        <v>79820</v>
      </c>
      <c r="F71" s="3"/>
      <c r="G71" s="12">
        <v>79820</v>
      </c>
      <c r="H71" s="12">
        <v>79820</v>
      </c>
      <c r="I71" s="5"/>
      <c r="J71" s="5"/>
      <c r="K71" s="2"/>
    </row>
    <row r="72" spans="1:11" ht="12.75">
      <c r="A72" s="2"/>
      <c r="B72" s="18" t="s">
        <v>99</v>
      </c>
      <c r="C72" s="4" t="s">
        <v>79</v>
      </c>
      <c r="D72" s="12">
        <v>85973</v>
      </c>
      <c r="E72" s="12">
        <v>85973</v>
      </c>
      <c r="F72" s="3"/>
      <c r="G72" s="12">
        <v>85973</v>
      </c>
      <c r="H72" s="12">
        <v>85973</v>
      </c>
      <c r="I72" s="5"/>
      <c r="J72" s="5"/>
      <c r="K72" s="2"/>
    </row>
    <row r="73" spans="1:11" ht="12.75">
      <c r="A73" s="2"/>
      <c r="B73" s="6"/>
      <c r="C73" s="4"/>
      <c r="D73" s="12"/>
      <c r="E73" s="12"/>
      <c r="F73" s="3"/>
      <c r="G73" s="5"/>
      <c r="H73" s="5"/>
      <c r="I73" s="5"/>
      <c r="J73" s="5"/>
      <c r="K73" s="2"/>
    </row>
    <row r="74" spans="1:11" ht="12.75">
      <c r="A74" s="47"/>
      <c r="B74" s="22" t="s">
        <v>122</v>
      </c>
      <c r="C74" s="35"/>
      <c r="D74" s="14">
        <f>D75+D76+D77</f>
        <v>46000</v>
      </c>
      <c r="E74" s="14">
        <f>E75+E76+E77</f>
        <v>46000</v>
      </c>
      <c r="F74" s="21"/>
      <c r="G74" s="14">
        <f>G75+G76+G77</f>
        <v>46000</v>
      </c>
      <c r="H74" s="14">
        <f>H75+H76+H77</f>
        <v>46000</v>
      </c>
      <c r="I74" s="14"/>
      <c r="J74" s="14"/>
      <c r="K74" s="2"/>
    </row>
    <row r="75" spans="1:11" ht="12.75">
      <c r="A75" s="47"/>
      <c r="B75" s="18" t="s">
        <v>70</v>
      </c>
      <c r="C75" s="4"/>
      <c r="D75" s="36">
        <v>15000</v>
      </c>
      <c r="E75" s="36">
        <v>15000</v>
      </c>
      <c r="F75" s="3"/>
      <c r="G75" s="36">
        <v>15000</v>
      </c>
      <c r="H75" s="36">
        <v>15000</v>
      </c>
      <c r="I75" s="14"/>
      <c r="J75" s="14"/>
      <c r="K75" s="2"/>
    </row>
    <row r="76" spans="1:11" ht="12.75">
      <c r="A76" s="2"/>
      <c r="B76" s="18" t="s">
        <v>73</v>
      </c>
      <c r="C76" s="4"/>
      <c r="D76" s="36">
        <v>15000</v>
      </c>
      <c r="E76" s="36">
        <v>15000</v>
      </c>
      <c r="F76" s="3"/>
      <c r="G76" s="36">
        <v>15000</v>
      </c>
      <c r="H76" s="36">
        <v>15000</v>
      </c>
      <c r="I76" s="5"/>
      <c r="J76" s="5"/>
      <c r="K76" s="2"/>
    </row>
    <row r="77" spans="1:11" ht="12.75">
      <c r="A77" s="2"/>
      <c r="B77" s="18" t="s">
        <v>55</v>
      </c>
      <c r="C77" s="4"/>
      <c r="D77" s="36">
        <v>16000</v>
      </c>
      <c r="E77" s="36">
        <v>16000</v>
      </c>
      <c r="F77" s="3"/>
      <c r="G77" s="36">
        <v>16000</v>
      </c>
      <c r="H77" s="36">
        <v>16000</v>
      </c>
      <c r="I77" s="5"/>
      <c r="J77" s="5"/>
      <c r="K77" s="2"/>
    </row>
    <row r="78" spans="1:11" ht="12.75">
      <c r="A78" s="2"/>
      <c r="B78" s="6"/>
      <c r="C78" s="4"/>
      <c r="D78" s="36"/>
      <c r="E78" s="5"/>
      <c r="F78" s="3"/>
      <c r="G78" s="5"/>
      <c r="H78" s="5"/>
      <c r="I78" s="5"/>
      <c r="J78" s="5"/>
      <c r="K78" s="2"/>
    </row>
    <row r="79" spans="1:11" ht="12.75">
      <c r="A79" s="47"/>
      <c r="B79" s="22" t="s">
        <v>87</v>
      </c>
      <c r="C79" s="35"/>
      <c r="D79" s="14">
        <f>D80+D81+D82+D83+D84+D85+D86</f>
        <v>94121</v>
      </c>
      <c r="E79" s="14">
        <f>E80+E81+E82+E83+E84+E85+E86</f>
        <v>94121</v>
      </c>
      <c r="F79" s="21"/>
      <c r="G79" s="14">
        <f>G80+G81+G82+G83+G84+G85+G86</f>
        <v>94121</v>
      </c>
      <c r="H79" s="14">
        <f>H80+H81+H82+H83+H84+H85+H86</f>
        <v>94121</v>
      </c>
      <c r="I79" s="14"/>
      <c r="J79" s="14"/>
      <c r="K79" s="2"/>
    </row>
    <row r="80" spans="1:11" ht="12.75">
      <c r="A80" s="50"/>
      <c r="B80" s="18" t="s">
        <v>105</v>
      </c>
      <c r="C80" s="37" t="s">
        <v>182</v>
      </c>
      <c r="D80" s="12">
        <v>17070</v>
      </c>
      <c r="E80" s="12">
        <v>17070</v>
      </c>
      <c r="F80" s="19"/>
      <c r="G80" s="12">
        <v>17070</v>
      </c>
      <c r="H80" s="12">
        <v>17070</v>
      </c>
      <c r="I80" s="12"/>
      <c r="J80" s="12"/>
      <c r="K80" s="17"/>
    </row>
    <row r="81" spans="1:11" ht="12.75">
      <c r="A81" s="50"/>
      <c r="B81" s="18" t="s">
        <v>37</v>
      </c>
      <c r="C81" s="37" t="s">
        <v>183</v>
      </c>
      <c r="D81" s="12">
        <v>13293</v>
      </c>
      <c r="E81" s="12">
        <v>13293</v>
      </c>
      <c r="F81" s="19"/>
      <c r="G81" s="12">
        <v>13293</v>
      </c>
      <c r="H81" s="12">
        <v>13293</v>
      </c>
      <c r="I81" s="12"/>
      <c r="J81" s="12"/>
      <c r="K81" s="17"/>
    </row>
    <row r="82" spans="1:11" ht="12.75">
      <c r="A82" s="50"/>
      <c r="B82" s="18" t="s">
        <v>36</v>
      </c>
      <c r="C82" s="37" t="s">
        <v>184</v>
      </c>
      <c r="D82" s="12">
        <v>16586</v>
      </c>
      <c r="E82" s="12">
        <v>16586</v>
      </c>
      <c r="F82" s="19"/>
      <c r="G82" s="12">
        <v>16586</v>
      </c>
      <c r="H82" s="12">
        <v>16586</v>
      </c>
      <c r="I82" s="12"/>
      <c r="J82" s="12"/>
      <c r="K82" s="17"/>
    </row>
    <row r="83" spans="1:11" ht="12.75">
      <c r="A83" s="50"/>
      <c r="B83" s="18" t="s">
        <v>60</v>
      </c>
      <c r="C83" s="37" t="s">
        <v>185</v>
      </c>
      <c r="D83" s="12">
        <v>9394</v>
      </c>
      <c r="E83" s="12">
        <v>9394</v>
      </c>
      <c r="F83" s="19"/>
      <c r="G83" s="12">
        <v>9394</v>
      </c>
      <c r="H83" s="12">
        <v>9394</v>
      </c>
      <c r="I83" s="12"/>
      <c r="J83" s="12"/>
      <c r="K83" s="17"/>
    </row>
    <row r="84" spans="1:11" ht="12.75">
      <c r="A84" s="50"/>
      <c r="B84" s="18" t="s">
        <v>56</v>
      </c>
      <c r="C84" s="37" t="s">
        <v>185</v>
      </c>
      <c r="D84" s="12">
        <v>9394</v>
      </c>
      <c r="E84" s="12">
        <v>9394</v>
      </c>
      <c r="F84" s="19"/>
      <c r="G84" s="12">
        <v>9394</v>
      </c>
      <c r="H84" s="12">
        <v>9394</v>
      </c>
      <c r="I84" s="12"/>
      <c r="J84" s="12"/>
      <c r="K84" s="17"/>
    </row>
    <row r="85" spans="1:11" ht="12.75">
      <c r="A85" s="50"/>
      <c r="B85" s="18" t="s">
        <v>73</v>
      </c>
      <c r="C85" s="37" t="s">
        <v>185</v>
      </c>
      <c r="D85" s="12">
        <v>9394</v>
      </c>
      <c r="E85" s="12">
        <v>9394</v>
      </c>
      <c r="F85" s="19"/>
      <c r="G85" s="12">
        <v>9394</v>
      </c>
      <c r="H85" s="12">
        <v>9394</v>
      </c>
      <c r="I85" s="12"/>
      <c r="J85" s="12"/>
      <c r="K85" s="17"/>
    </row>
    <row r="86" spans="1:11" ht="12.75">
      <c r="A86" s="50"/>
      <c r="B86" s="18" t="s">
        <v>55</v>
      </c>
      <c r="C86" s="37" t="s">
        <v>186</v>
      </c>
      <c r="D86" s="12">
        <v>18990</v>
      </c>
      <c r="E86" s="12">
        <v>18990</v>
      </c>
      <c r="F86" s="19"/>
      <c r="G86" s="12">
        <v>18990</v>
      </c>
      <c r="H86" s="12">
        <v>18990</v>
      </c>
      <c r="I86" s="12"/>
      <c r="J86" s="12"/>
      <c r="K86" s="17"/>
    </row>
    <row r="87" spans="1:11" ht="12.75">
      <c r="A87" s="2"/>
      <c r="B87" s="18"/>
      <c r="C87" s="4"/>
      <c r="D87" s="36"/>
      <c r="E87" s="5"/>
      <c r="F87" s="3"/>
      <c r="G87" s="5"/>
      <c r="H87" s="5"/>
      <c r="I87" s="5"/>
      <c r="J87" s="5"/>
      <c r="K87" s="2"/>
    </row>
    <row r="88" spans="1:11" ht="12.75">
      <c r="A88" s="47"/>
      <c r="B88" s="22" t="s">
        <v>159</v>
      </c>
      <c r="C88" s="35"/>
      <c r="D88" s="14">
        <f>D89+D90+D91+D92+D93+D94+D95+D96+D97</f>
        <v>132125</v>
      </c>
      <c r="E88" s="14">
        <f>E89+E90+E91+E92+E93+E94+E95+E96+E97</f>
        <v>132125</v>
      </c>
      <c r="F88" s="21"/>
      <c r="G88" s="14">
        <f>G89+G90+G91+G92+G93+G94+G95+G96+G97</f>
        <v>132125</v>
      </c>
      <c r="H88" s="14">
        <f>H89+H90+H91+H92+H93+H94+H95+H96+H97</f>
        <v>132125</v>
      </c>
      <c r="I88" s="14"/>
      <c r="J88" s="14"/>
      <c r="K88" s="2"/>
    </row>
    <row r="89" spans="1:11" ht="12.75">
      <c r="A89" s="47"/>
      <c r="B89" s="18" t="s">
        <v>55</v>
      </c>
      <c r="C89" s="4" t="s">
        <v>13</v>
      </c>
      <c r="D89" s="12">
        <v>11852</v>
      </c>
      <c r="E89" s="12">
        <v>11852</v>
      </c>
      <c r="F89" s="19"/>
      <c r="G89" s="12">
        <v>11852</v>
      </c>
      <c r="H89" s="12">
        <v>11852</v>
      </c>
      <c r="I89" s="5"/>
      <c r="J89" s="5"/>
      <c r="K89" s="2"/>
    </row>
    <row r="90" spans="1:11" ht="12.75">
      <c r="A90" s="47"/>
      <c r="B90" s="18" t="s">
        <v>39</v>
      </c>
      <c r="C90" s="4" t="s">
        <v>14</v>
      </c>
      <c r="D90" s="12">
        <v>20907</v>
      </c>
      <c r="E90" s="12">
        <v>20907</v>
      </c>
      <c r="F90" s="19"/>
      <c r="G90" s="12">
        <v>20907</v>
      </c>
      <c r="H90" s="12">
        <v>20907</v>
      </c>
      <c r="I90" s="5"/>
      <c r="J90" s="5"/>
      <c r="K90" s="2"/>
    </row>
    <row r="91" spans="1:11" ht="12.75">
      <c r="A91" s="47"/>
      <c r="B91" s="18" t="s">
        <v>54</v>
      </c>
      <c r="C91" s="4" t="s">
        <v>16</v>
      </c>
      <c r="D91" s="12">
        <v>9090</v>
      </c>
      <c r="E91" s="12">
        <v>9090</v>
      </c>
      <c r="F91" s="19"/>
      <c r="G91" s="12">
        <v>9090</v>
      </c>
      <c r="H91" s="12">
        <v>9090</v>
      </c>
      <c r="I91" s="5"/>
      <c r="J91" s="5"/>
      <c r="K91" s="2"/>
    </row>
    <row r="92" spans="1:11" ht="12.75">
      <c r="A92" s="47"/>
      <c r="B92" s="18" t="s">
        <v>60</v>
      </c>
      <c r="C92" s="4" t="s">
        <v>15</v>
      </c>
      <c r="D92" s="12">
        <v>8180</v>
      </c>
      <c r="E92" s="12">
        <v>8180</v>
      </c>
      <c r="F92" s="19"/>
      <c r="G92" s="12">
        <v>8180</v>
      </c>
      <c r="H92" s="12">
        <v>8180</v>
      </c>
      <c r="I92" s="5"/>
      <c r="J92" s="5"/>
      <c r="K92" s="2"/>
    </row>
    <row r="93" spans="1:11" ht="12.75">
      <c r="A93" s="47"/>
      <c r="B93" s="18" t="s">
        <v>56</v>
      </c>
      <c r="C93" s="4" t="s">
        <v>16</v>
      </c>
      <c r="D93" s="12">
        <v>9090</v>
      </c>
      <c r="E93" s="12">
        <v>9090</v>
      </c>
      <c r="F93" s="19"/>
      <c r="G93" s="12">
        <v>9090</v>
      </c>
      <c r="H93" s="12">
        <v>9090</v>
      </c>
      <c r="I93" s="5"/>
      <c r="J93" s="5"/>
      <c r="K93" s="2"/>
    </row>
    <row r="94" spans="1:11" ht="12.75">
      <c r="A94" s="47"/>
      <c r="B94" s="18" t="s">
        <v>61</v>
      </c>
      <c r="C94" s="4" t="s">
        <v>17</v>
      </c>
      <c r="D94" s="12">
        <v>12725</v>
      </c>
      <c r="E94" s="12">
        <v>12725</v>
      </c>
      <c r="F94" s="19"/>
      <c r="G94" s="12">
        <v>12725</v>
      </c>
      <c r="H94" s="12">
        <v>12725</v>
      </c>
      <c r="I94" s="5"/>
      <c r="J94" s="5"/>
      <c r="K94" s="2"/>
    </row>
    <row r="95" spans="1:11" ht="12.75">
      <c r="A95" s="47"/>
      <c r="B95" s="18" t="s">
        <v>70</v>
      </c>
      <c r="C95" s="4" t="s">
        <v>17</v>
      </c>
      <c r="D95" s="12">
        <v>12725</v>
      </c>
      <c r="E95" s="12">
        <v>12725</v>
      </c>
      <c r="F95" s="19"/>
      <c r="G95" s="12">
        <v>12725</v>
      </c>
      <c r="H95" s="12">
        <v>12725</v>
      </c>
      <c r="I95" s="5"/>
      <c r="J95" s="5"/>
      <c r="K95" s="2"/>
    </row>
    <row r="96" spans="1:11" ht="12.75">
      <c r="A96" s="47"/>
      <c r="B96" s="18" t="s">
        <v>68</v>
      </c>
      <c r="C96" s="4" t="s">
        <v>18</v>
      </c>
      <c r="D96" s="39">
        <v>26360</v>
      </c>
      <c r="E96" s="39">
        <v>26360</v>
      </c>
      <c r="F96" s="19"/>
      <c r="G96" s="39">
        <v>26360</v>
      </c>
      <c r="H96" s="39">
        <v>26360</v>
      </c>
      <c r="I96" s="5"/>
      <c r="J96" s="5"/>
      <c r="K96" s="2"/>
    </row>
    <row r="97" spans="1:11" ht="12.75">
      <c r="A97" s="2"/>
      <c r="B97" s="18" t="s">
        <v>37</v>
      </c>
      <c r="C97" s="4" t="s">
        <v>19</v>
      </c>
      <c r="D97" s="39">
        <v>21196</v>
      </c>
      <c r="E97" s="39">
        <v>21196</v>
      </c>
      <c r="F97" s="19"/>
      <c r="G97" s="39">
        <v>21196</v>
      </c>
      <c r="H97" s="39">
        <v>21196</v>
      </c>
      <c r="I97" s="5"/>
      <c r="J97" s="5"/>
      <c r="K97" s="2"/>
    </row>
    <row r="98" spans="1:11" ht="12.75">
      <c r="A98" s="2"/>
      <c r="B98" s="18"/>
      <c r="C98" s="4"/>
      <c r="D98" s="39"/>
      <c r="E98" s="12"/>
      <c r="F98" s="19"/>
      <c r="G98" s="12"/>
      <c r="H98" s="12"/>
      <c r="I98" s="5"/>
      <c r="J98" s="5"/>
      <c r="K98" s="2"/>
    </row>
    <row r="99" spans="1:11" ht="25.5">
      <c r="A99" s="2"/>
      <c r="B99" s="22" t="s">
        <v>160</v>
      </c>
      <c r="C99" s="35" t="s">
        <v>157</v>
      </c>
      <c r="D99" s="14">
        <f>D100+D101+D102+D103+D104+D105+D106+D107</f>
        <v>119842</v>
      </c>
      <c r="E99" s="14">
        <f>E100+E101+E102+E103+E104+E105+E106+E107</f>
        <v>191278</v>
      </c>
      <c r="F99" s="21"/>
      <c r="G99" s="14">
        <f>G100+G101+G102+G103+G104+G105+G106+G107</f>
        <v>191278</v>
      </c>
      <c r="H99" s="14">
        <f>H100+H101+H102+H103+H104+H105+H106+H107</f>
        <v>191278</v>
      </c>
      <c r="I99" s="14"/>
      <c r="J99" s="14"/>
      <c r="K99" s="2"/>
    </row>
    <row r="100" spans="1:11" ht="12.75">
      <c r="A100" s="2"/>
      <c r="B100" s="18" t="s">
        <v>62</v>
      </c>
      <c r="C100" s="4" t="s">
        <v>190</v>
      </c>
      <c r="D100" s="36">
        <v>11088</v>
      </c>
      <c r="E100" s="36">
        <v>21088</v>
      </c>
      <c r="F100" s="3"/>
      <c r="G100" s="36">
        <v>21088</v>
      </c>
      <c r="H100" s="36">
        <v>21088</v>
      </c>
      <c r="I100" s="5"/>
      <c r="J100" s="5"/>
      <c r="K100" s="2"/>
    </row>
    <row r="101" spans="1:11" ht="12.75">
      <c r="A101" s="2"/>
      <c r="B101" s="18" t="s">
        <v>73</v>
      </c>
      <c r="C101" s="4" t="s">
        <v>191</v>
      </c>
      <c r="D101" s="36">
        <v>15816</v>
      </c>
      <c r="E101" s="36">
        <v>15816</v>
      </c>
      <c r="F101" s="3"/>
      <c r="G101" s="36">
        <v>15816</v>
      </c>
      <c r="H101" s="36">
        <v>15816</v>
      </c>
      <c r="I101" s="5"/>
      <c r="J101" s="5"/>
      <c r="K101" s="2"/>
    </row>
    <row r="102" spans="1:11" ht="12.75">
      <c r="A102" s="2"/>
      <c r="B102" s="18" t="s">
        <v>53</v>
      </c>
      <c r="C102" s="4" t="s">
        <v>69</v>
      </c>
      <c r="D102" s="36">
        <v>22720</v>
      </c>
      <c r="E102" s="36">
        <v>52720</v>
      </c>
      <c r="F102" s="3"/>
      <c r="G102" s="36">
        <v>52720</v>
      </c>
      <c r="H102" s="36">
        <v>52720</v>
      </c>
      <c r="I102" s="5"/>
      <c r="J102" s="5"/>
      <c r="K102" s="2"/>
    </row>
    <row r="103" spans="1:11" ht="12.75">
      <c r="A103" s="2"/>
      <c r="B103" s="18" t="s">
        <v>35</v>
      </c>
      <c r="C103" s="4" t="s">
        <v>192</v>
      </c>
      <c r="D103" s="36">
        <v>10544</v>
      </c>
      <c r="E103" s="36">
        <v>10544</v>
      </c>
      <c r="F103" s="3"/>
      <c r="G103" s="36">
        <v>10544</v>
      </c>
      <c r="H103" s="36">
        <v>10544</v>
      </c>
      <c r="I103" s="5"/>
      <c r="J103" s="5"/>
      <c r="K103" s="2"/>
    </row>
    <row r="104" spans="1:11" ht="12.75">
      <c r="A104" s="2"/>
      <c r="B104" s="18" t="s">
        <v>97</v>
      </c>
      <c r="C104" s="4" t="s">
        <v>192</v>
      </c>
      <c r="D104" s="36">
        <v>10544</v>
      </c>
      <c r="E104" s="36">
        <v>10544</v>
      </c>
      <c r="F104" s="3"/>
      <c r="G104" s="36">
        <v>10544</v>
      </c>
      <c r="H104" s="36">
        <v>10544</v>
      </c>
      <c r="I104" s="5"/>
      <c r="J104" s="5"/>
      <c r="K104" s="2"/>
    </row>
    <row r="105" spans="1:11" ht="12.75">
      <c r="A105" s="2"/>
      <c r="B105" s="18" t="s">
        <v>50</v>
      </c>
      <c r="C105" s="4" t="s">
        <v>193</v>
      </c>
      <c r="D105" s="36">
        <v>34632</v>
      </c>
      <c r="E105" s="36">
        <v>66068</v>
      </c>
      <c r="F105" s="3"/>
      <c r="G105" s="36">
        <v>66068</v>
      </c>
      <c r="H105" s="36">
        <v>66068</v>
      </c>
      <c r="I105" s="5"/>
      <c r="J105" s="5"/>
      <c r="K105" s="2"/>
    </row>
    <row r="106" spans="1:11" ht="12.75">
      <c r="A106" s="2"/>
      <c r="B106" s="18" t="s">
        <v>155</v>
      </c>
      <c r="C106" s="4" t="s">
        <v>192</v>
      </c>
      <c r="D106" s="36">
        <v>10544</v>
      </c>
      <c r="E106" s="36">
        <v>10544</v>
      </c>
      <c r="F106" s="3"/>
      <c r="G106" s="36">
        <v>10544</v>
      </c>
      <c r="H106" s="36">
        <v>10544</v>
      </c>
      <c r="I106" s="5"/>
      <c r="J106" s="5"/>
      <c r="K106" s="2"/>
    </row>
    <row r="107" spans="1:11" ht="12.75">
      <c r="A107" s="2"/>
      <c r="B107" s="18" t="s">
        <v>156</v>
      </c>
      <c r="C107" s="4" t="s">
        <v>20</v>
      </c>
      <c r="D107" s="36">
        <v>3954</v>
      </c>
      <c r="E107" s="36">
        <v>3954</v>
      </c>
      <c r="F107" s="3"/>
      <c r="G107" s="36">
        <v>3954</v>
      </c>
      <c r="H107" s="36">
        <v>3954</v>
      </c>
      <c r="I107" s="5"/>
      <c r="J107" s="5"/>
      <c r="K107" s="2"/>
    </row>
    <row r="108" spans="1:11" ht="12.75">
      <c r="A108" s="2"/>
      <c r="B108" s="18"/>
      <c r="C108" s="4"/>
      <c r="D108" s="36"/>
      <c r="E108" s="5"/>
      <c r="F108" s="3"/>
      <c r="G108" s="5"/>
      <c r="H108" s="5"/>
      <c r="I108" s="5"/>
      <c r="J108" s="5"/>
      <c r="K108" s="2"/>
    </row>
    <row r="109" spans="1:11" ht="25.5">
      <c r="A109" s="2"/>
      <c r="B109" s="22" t="s">
        <v>124</v>
      </c>
      <c r="C109" s="35"/>
      <c r="D109" s="14">
        <f>D110+D111+D112</f>
        <v>130000</v>
      </c>
      <c r="E109" s="14">
        <f>E110+E111+E112</f>
        <v>130000</v>
      </c>
      <c r="F109" s="21"/>
      <c r="G109" s="14">
        <f>G110+G111+G112</f>
        <v>130000</v>
      </c>
      <c r="H109" s="14">
        <f>H110+H111+H112</f>
        <v>130000</v>
      </c>
      <c r="I109" s="14"/>
      <c r="J109" s="14"/>
      <c r="K109" s="2"/>
    </row>
    <row r="110" spans="1:11" ht="12.75">
      <c r="A110" s="2"/>
      <c r="B110" s="18" t="s">
        <v>100</v>
      </c>
      <c r="C110" s="37" t="s">
        <v>48</v>
      </c>
      <c r="D110" s="12">
        <v>20000</v>
      </c>
      <c r="E110" s="12">
        <v>20000</v>
      </c>
      <c r="F110" s="19"/>
      <c r="G110" s="12">
        <v>20000</v>
      </c>
      <c r="H110" s="12">
        <v>20000</v>
      </c>
      <c r="I110" s="14"/>
      <c r="J110" s="14"/>
      <c r="K110" s="2"/>
    </row>
    <row r="111" spans="1:11" ht="12.75">
      <c r="A111" s="2"/>
      <c r="B111" s="18" t="s">
        <v>99</v>
      </c>
      <c r="C111" s="37" t="s">
        <v>0</v>
      </c>
      <c r="D111" s="12">
        <v>30000</v>
      </c>
      <c r="E111" s="12">
        <v>30000</v>
      </c>
      <c r="F111" s="19"/>
      <c r="G111" s="12">
        <v>30000</v>
      </c>
      <c r="H111" s="12">
        <v>30000</v>
      </c>
      <c r="I111" s="14"/>
      <c r="J111" s="14"/>
      <c r="K111" s="2"/>
    </row>
    <row r="112" spans="1:11" ht="12.75">
      <c r="A112" s="2"/>
      <c r="B112" s="18" t="s">
        <v>50</v>
      </c>
      <c r="C112" s="4" t="s">
        <v>80</v>
      </c>
      <c r="D112" s="36">
        <v>80000</v>
      </c>
      <c r="E112" s="36">
        <v>80000</v>
      </c>
      <c r="F112" s="3"/>
      <c r="G112" s="36">
        <v>80000</v>
      </c>
      <c r="H112" s="36">
        <v>80000</v>
      </c>
      <c r="I112" s="5"/>
      <c r="J112" s="5"/>
      <c r="K112" s="2"/>
    </row>
    <row r="113" spans="1:11" ht="12.75">
      <c r="A113" s="2"/>
      <c r="B113" s="18"/>
      <c r="C113" s="4"/>
      <c r="D113" s="36"/>
      <c r="E113" s="5"/>
      <c r="F113" s="3"/>
      <c r="G113" s="5"/>
      <c r="H113" s="5"/>
      <c r="I113" s="5"/>
      <c r="J113" s="5"/>
      <c r="K113" s="2"/>
    </row>
    <row r="114" spans="1:11" ht="12.75">
      <c r="A114" s="2"/>
      <c r="B114" s="22" t="s">
        <v>125</v>
      </c>
      <c r="C114" s="35" t="s">
        <v>170</v>
      </c>
      <c r="D114" s="14">
        <f>D115+D116+D117+D118+D119+D120+D121</f>
        <v>372500</v>
      </c>
      <c r="E114" s="14">
        <f>E115+E116+E117+E118+E119+E120+E121</f>
        <v>372500</v>
      </c>
      <c r="F114" s="21"/>
      <c r="G114" s="14">
        <f>G115+G116+G117+G118+G119+G120+G121</f>
        <v>372500</v>
      </c>
      <c r="H114" s="14">
        <f>H115+H116+H117+H118+H119+H120+H121</f>
        <v>372500</v>
      </c>
      <c r="I114" s="14"/>
      <c r="J114" s="14"/>
      <c r="K114" s="2"/>
    </row>
    <row r="115" spans="1:11" ht="12.75">
      <c r="A115" s="2"/>
      <c r="B115" s="18" t="s">
        <v>36</v>
      </c>
      <c r="C115" s="37" t="s">
        <v>8</v>
      </c>
      <c r="D115" s="12">
        <v>56000</v>
      </c>
      <c r="E115" s="12">
        <v>56000</v>
      </c>
      <c r="F115" s="19"/>
      <c r="G115" s="12">
        <v>56000</v>
      </c>
      <c r="H115" s="12">
        <v>56000</v>
      </c>
      <c r="I115" s="12"/>
      <c r="J115" s="14"/>
      <c r="K115" s="2"/>
    </row>
    <row r="116" spans="1:11" ht="12.75">
      <c r="A116" s="2"/>
      <c r="B116" s="18" t="s">
        <v>60</v>
      </c>
      <c r="C116" s="37" t="s">
        <v>171</v>
      </c>
      <c r="D116" s="12">
        <v>61500</v>
      </c>
      <c r="E116" s="12">
        <v>61500</v>
      </c>
      <c r="F116" s="19"/>
      <c r="G116" s="12">
        <v>61500</v>
      </c>
      <c r="H116" s="12">
        <v>61500</v>
      </c>
      <c r="I116" s="12"/>
      <c r="J116" s="14"/>
      <c r="K116" s="2"/>
    </row>
    <row r="117" spans="1:11" ht="12.75">
      <c r="A117" s="2"/>
      <c r="B117" s="18" t="s">
        <v>56</v>
      </c>
      <c r="C117" s="37" t="s">
        <v>82</v>
      </c>
      <c r="D117" s="12">
        <v>35000</v>
      </c>
      <c r="E117" s="12">
        <v>35000</v>
      </c>
      <c r="F117" s="19"/>
      <c r="G117" s="12">
        <v>35000</v>
      </c>
      <c r="H117" s="12">
        <v>35000</v>
      </c>
      <c r="I117" s="12"/>
      <c r="J117" s="14"/>
      <c r="K117" s="2"/>
    </row>
    <row r="118" spans="1:11" ht="12.75">
      <c r="A118" s="2"/>
      <c r="B118" s="18" t="s">
        <v>70</v>
      </c>
      <c r="C118" s="37" t="s">
        <v>172</v>
      </c>
      <c r="D118" s="12">
        <v>45000</v>
      </c>
      <c r="E118" s="12">
        <v>45000</v>
      </c>
      <c r="F118" s="19"/>
      <c r="G118" s="12">
        <v>45000</v>
      </c>
      <c r="H118" s="12">
        <v>45000</v>
      </c>
      <c r="I118" s="12"/>
      <c r="J118" s="14"/>
      <c r="K118" s="2"/>
    </row>
    <row r="119" spans="1:11" ht="12.75">
      <c r="A119" s="2"/>
      <c r="B119" s="18" t="s">
        <v>62</v>
      </c>
      <c r="C119" s="37" t="s">
        <v>172</v>
      </c>
      <c r="D119" s="12">
        <v>45000</v>
      </c>
      <c r="E119" s="12">
        <v>45000</v>
      </c>
      <c r="F119" s="19"/>
      <c r="G119" s="12">
        <v>45000</v>
      </c>
      <c r="H119" s="12">
        <v>45000</v>
      </c>
      <c r="I119" s="12"/>
      <c r="J119" s="14"/>
      <c r="K119" s="2"/>
    </row>
    <row r="120" spans="1:11" ht="12.75">
      <c r="A120" s="2"/>
      <c r="B120" s="18" t="s">
        <v>40</v>
      </c>
      <c r="C120" s="37" t="s">
        <v>173</v>
      </c>
      <c r="D120" s="12">
        <v>75000</v>
      </c>
      <c r="E120" s="12">
        <v>75000</v>
      </c>
      <c r="F120" s="19"/>
      <c r="G120" s="12">
        <v>75000</v>
      </c>
      <c r="H120" s="12">
        <v>75000</v>
      </c>
      <c r="I120" s="12"/>
      <c r="J120" s="14"/>
      <c r="K120" s="2"/>
    </row>
    <row r="121" spans="1:11" ht="12.75">
      <c r="A121" s="2"/>
      <c r="B121" s="18" t="s">
        <v>103</v>
      </c>
      <c r="C121" s="37" t="s">
        <v>174</v>
      </c>
      <c r="D121" s="12">
        <v>55000</v>
      </c>
      <c r="E121" s="12">
        <v>55000</v>
      </c>
      <c r="F121" s="19"/>
      <c r="G121" s="12">
        <v>55000</v>
      </c>
      <c r="H121" s="12">
        <v>55000</v>
      </c>
      <c r="I121" s="12"/>
      <c r="J121" s="14"/>
      <c r="K121" s="2"/>
    </row>
    <row r="122" spans="1:11" ht="12.75">
      <c r="A122" s="2"/>
      <c r="B122" s="18"/>
      <c r="C122" s="37"/>
      <c r="D122" s="12"/>
      <c r="E122" s="12"/>
      <c r="F122" s="19"/>
      <c r="G122" s="12"/>
      <c r="H122" s="12"/>
      <c r="I122" s="12"/>
      <c r="J122" s="12"/>
      <c r="K122" s="17"/>
    </row>
    <row r="123" spans="1:11" ht="12.75">
      <c r="A123" s="2"/>
      <c r="B123" s="22" t="s">
        <v>88</v>
      </c>
      <c r="C123" s="48" t="s">
        <v>145</v>
      </c>
      <c r="D123" s="14">
        <f>D124+D125+D126+D127+D128+D129</f>
        <v>70000</v>
      </c>
      <c r="E123" s="14">
        <v>70000</v>
      </c>
      <c r="F123" s="21"/>
      <c r="G123" s="14">
        <v>70000</v>
      </c>
      <c r="H123" s="14">
        <v>70000</v>
      </c>
      <c r="I123" s="14"/>
      <c r="J123" s="14"/>
      <c r="K123" s="2"/>
    </row>
    <row r="124" spans="1:11" ht="12.75">
      <c r="A124" s="2"/>
      <c r="B124" s="18" t="s">
        <v>50</v>
      </c>
      <c r="C124" s="49" t="s">
        <v>180</v>
      </c>
      <c r="D124" s="12">
        <v>10000</v>
      </c>
      <c r="E124" s="12">
        <v>10000</v>
      </c>
      <c r="F124" s="19"/>
      <c r="G124" s="12">
        <v>15000</v>
      </c>
      <c r="H124" s="12">
        <v>10000</v>
      </c>
      <c r="I124" s="12"/>
      <c r="J124" s="12"/>
      <c r="K124" s="17"/>
    </row>
    <row r="125" spans="1:11" ht="12.75">
      <c r="A125" s="2"/>
      <c r="B125" s="18" t="s">
        <v>100</v>
      </c>
      <c r="C125" s="49" t="s">
        <v>181</v>
      </c>
      <c r="D125" s="12">
        <v>15000</v>
      </c>
      <c r="E125" s="12">
        <v>15000</v>
      </c>
      <c r="F125" s="19"/>
      <c r="G125" s="12">
        <v>15000</v>
      </c>
      <c r="H125" s="12">
        <v>15000</v>
      </c>
      <c r="I125" s="12"/>
      <c r="J125" s="12"/>
      <c r="K125" s="17"/>
    </row>
    <row r="126" spans="1:11" ht="12.75">
      <c r="A126" s="2"/>
      <c r="B126" s="18" t="s">
        <v>99</v>
      </c>
      <c r="C126" s="49" t="s">
        <v>181</v>
      </c>
      <c r="D126" s="12">
        <v>15000</v>
      </c>
      <c r="E126" s="12">
        <v>15000</v>
      </c>
      <c r="F126" s="19"/>
      <c r="G126" s="12">
        <v>10000</v>
      </c>
      <c r="H126" s="12">
        <v>15000</v>
      </c>
      <c r="I126" s="12"/>
      <c r="J126" s="12"/>
      <c r="K126" s="17"/>
    </row>
    <row r="127" spans="1:11" ht="12.75">
      <c r="A127" s="2"/>
      <c r="B127" s="18" t="s">
        <v>98</v>
      </c>
      <c r="C127" s="49" t="s">
        <v>180</v>
      </c>
      <c r="D127" s="12">
        <v>10000</v>
      </c>
      <c r="E127" s="12">
        <v>10000</v>
      </c>
      <c r="F127" s="19"/>
      <c r="G127" s="12">
        <v>10000</v>
      </c>
      <c r="H127" s="12">
        <v>15000</v>
      </c>
      <c r="I127" s="12"/>
      <c r="J127" s="12"/>
      <c r="K127" s="17"/>
    </row>
    <row r="128" spans="1:11" ht="12.75">
      <c r="A128" s="2"/>
      <c r="B128" s="18" t="s">
        <v>47</v>
      </c>
      <c r="C128" s="49" t="s">
        <v>180</v>
      </c>
      <c r="D128" s="12">
        <v>10000</v>
      </c>
      <c r="E128" s="12">
        <v>10000</v>
      </c>
      <c r="F128" s="19"/>
      <c r="G128" s="12">
        <v>10000</v>
      </c>
      <c r="H128" s="12">
        <v>15000</v>
      </c>
      <c r="I128" s="12"/>
      <c r="J128" s="12"/>
      <c r="K128" s="17"/>
    </row>
    <row r="129" spans="1:11" ht="12.75">
      <c r="A129" s="2"/>
      <c r="B129" s="18" t="s">
        <v>52</v>
      </c>
      <c r="C129" s="49" t="s">
        <v>180</v>
      </c>
      <c r="D129" s="12">
        <v>10000</v>
      </c>
      <c r="E129" s="12">
        <v>10000</v>
      </c>
      <c r="F129" s="19"/>
      <c r="G129" s="12">
        <v>10000</v>
      </c>
      <c r="H129" s="12">
        <v>15000</v>
      </c>
      <c r="I129" s="12"/>
      <c r="J129" s="12"/>
      <c r="K129" s="17"/>
    </row>
    <row r="130" spans="1:11" ht="12.75">
      <c r="A130" s="2"/>
      <c r="B130" s="18"/>
      <c r="C130" s="4"/>
      <c r="D130" s="36"/>
      <c r="E130" s="5"/>
      <c r="F130" s="3"/>
      <c r="G130" s="5"/>
      <c r="H130" s="5"/>
      <c r="I130" s="5"/>
      <c r="J130" s="5"/>
      <c r="K130" s="2"/>
    </row>
    <row r="131" spans="1:11" ht="25.5">
      <c r="A131" s="47"/>
      <c r="B131" s="22" t="s">
        <v>126</v>
      </c>
      <c r="C131" s="35"/>
      <c r="D131" s="14">
        <f>D132+D133</f>
        <v>335040</v>
      </c>
      <c r="E131" s="14">
        <f>E132+E133</f>
        <v>335040</v>
      </c>
      <c r="F131" s="21"/>
      <c r="G131" s="14">
        <f>G132+G133</f>
        <v>335040</v>
      </c>
      <c r="H131" s="14">
        <f>H132+H133</f>
        <v>335040</v>
      </c>
      <c r="I131" s="14"/>
      <c r="J131" s="5"/>
      <c r="K131" s="2"/>
    </row>
    <row r="132" spans="1:11" ht="12.75">
      <c r="A132" s="2"/>
      <c r="B132" s="18" t="s">
        <v>102</v>
      </c>
      <c r="C132" s="4"/>
      <c r="D132" s="12">
        <v>145000</v>
      </c>
      <c r="E132" s="12">
        <v>145000</v>
      </c>
      <c r="F132" s="19"/>
      <c r="G132" s="12">
        <v>145000</v>
      </c>
      <c r="H132" s="12">
        <v>145000</v>
      </c>
      <c r="I132" s="5"/>
      <c r="J132" s="5"/>
      <c r="K132" s="2"/>
    </row>
    <row r="133" spans="1:11" ht="12.75">
      <c r="A133" s="2"/>
      <c r="B133" s="18" t="s">
        <v>53</v>
      </c>
      <c r="C133" s="4"/>
      <c r="D133" s="12">
        <v>190040</v>
      </c>
      <c r="E133" s="12">
        <v>190040</v>
      </c>
      <c r="F133" s="19"/>
      <c r="G133" s="12">
        <v>190040</v>
      </c>
      <c r="H133" s="12">
        <v>190040</v>
      </c>
      <c r="I133" s="5"/>
      <c r="J133" s="5"/>
      <c r="K133" s="2"/>
    </row>
    <row r="134" spans="1:11" ht="12.75">
      <c r="A134" s="2"/>
      <c r="B134" s="18"/>
      <c r="C134" s="4"/>
      <c r="D134" s="12"/>
      <c r="E134" s="12"/>
      <c r="F134" s="19"/>
      <c r="G134" s="12"/>
      <c r="H134" s="12"/>
      <c r="I134" s="5"/>
      <c r="J134" s="5"/>
      <c r="K134" s="2"/>
    </row>
    <row r="135" spans="1:11" ht="25.5">
      <c r="A135" s="2"/>
      <c r="B135" s="22" t="s">
        <v>127</v>
      </c>
      <c r="C135" s="35"/>
      <c r="D135" s="14">
        <f>D136+D137+D138+D139+D140+D141+D142+D143+D144+D145</f>
        <v>150000</v>
      </c>
      <c r="E135" s="14">
        <v>150000</v>
      </c>
      <c r="F135" s="21"/>
      <c r="G135" s="14">
        <v>150000</v>
      </c>
      <c r="H135" s="14">
        <v>150000</v>
      </c>
      <c r="I135" s="14"/>
      <c r="J135" s="5"/>
      <c r="K135" s="2"/>
    </row>
    <row r="136" spans="1:11" ht="12.75">
      <c r="A136" s="2"/>
      <c r="B136" s="18" t="s">
        <v>46</v>
      </c>
      <c r="C136" s="37" t="s">
        <v>38</v>
      </c>
      <c r="D136" s="12">
        <v>15000</v>
      </c>
      <c r="E136" s="12">
        <v>15000</v>
      </c>
      <c r="F136" s="19"/>
      <c r="G136" s="12">
        <v>15000</v>
      </c>
      <c r="H136" s="12">
        <v>15000</v>
      </c>
      <c r="I136" s="12"/>
      <c r="J136" s="12"/>
      <c r="K136" s="17"/>
    </row>
    <row r="137" spans="1:11" ht="12.75">
      <c r="A137" s="2"/>
      <c r="B137" s="18" t="s">
        <v>39</v>
      </c>
      <c r="C137" s="37" t="s">
        <v>38</v>
      </c>
      <c r="D137" s="12">
        <v>15000</v>
      </c>
      <c r="E137" s="12">
        <v>15000</v>
      </c>
      <c r="F137" s="19"/>
      <c r="G137" s="12">
        <v>15000</v>
      </c>
      <c r="H137" s="12">
        <v>15000</v>
      </c>
      <c r="I137" s="12"/>
      <c r="J137" s="12"/>
      <c r="K137" s="17"/>
    </row>
    <row r="138" spans="1:11" ht="12.75">
      <c r="A138" s="2"/>
      <c r="B138" s="18" t="s">
        <v>36</v>
      </c>
      <c r="C138" s="37" t="s">
        <v>38</v>
      </c>
      <c r="D138" s="12">
        <v>15000</v>
      </c>
      <c r="E138" s="12">
        <v>15000</v>
      </c>
      <c r="F138" s="19"/>
      <c r="G138" s="12">
        <v>15000</v>
      </c>
      <c r="H138" s="12">
        <v>15000</v>
      </c>
      <c r="I138" s="12"/>
      <c r="J138" s="12"/>
      <c r="K138" s="17"/>
    </row>
    <row r="139" spans="1:11" ht="12.75">
      <c r="A139" s="2"/>
      <c r="B139" s="18" t="s">
        <v>58</v>
      </c>
      <c r="C139" s="37" t="s">
        <v>38</v>
      </c>
      <c r="D139" s="12">
        <v>15000</v>
      </c>
      <c r="E139" s="12">
        <v>15000</v>
      </c>
      <c r="F139" s="19"/>
      <c r="G139" s="12">
        <v>15000</v>
      </c>
      <c r="H139" s="12">
        <v>15000</v>
      </c>
      <c r="I139" s="12"/>
      <c r="J139" s="12"/>
      <c r="K139" s="17"/>
    </row>
    <row r="140" spans="1:11" ht="12.75">
      <c r="A140" s="2"/>
      <c r="B140" s="18" t="s">
        <v>70</v>
      </c>
      <c r="C140" s="37" t="s">
        <v>38</v>
      </c>
      <c r="D140" s="12">
        <v>15000</v>
      </c>
      <c r="E140" s="12">
        <v>15000</v>
      </c>
      <c r="F140" s="19"/>
      <c r="G140" s="12">
        <v>15000</v>
      </c>
      <c r="H140" s="12">
        <v>15000</v>
      </c>
      <c r="I140" s="12"/>
      <c r="J140" s="12"/>
      <c r="K140" s="17"/>
    </row>
    <row r="141" spans="1:11" ht="12.75">
      <c r="A141" s="2"/>
      <c r="B141" s="18" t="s">
        <v>43</v>
      </c>
      <c r="C141" s="37" t="s">
        <v>38</v>
      </c>
      <c r="D141" s="12">
        <v>15000</v>
      </c>
      <c r="E141" s="12">
        <v>15000</v>
      </c>
      <c r="F141" s="19"/>
      <c r="G141" s="12">
        <v>15000</v>
      </c>
      <c r="H141" s="12">
        <v>15000</v>
      </c>
      <c r="I141" s="12"/>
      <c r="J141" s="12"/>
      <c r="K141" s="17"/>
    </row>
    <row r="142" spans="1:11" ht="12.75">
      <c r="A142" s="2"/>
      <c r="B142" s="18" t="s">
        <v>68</v>
      </c>
      <c r="C142" s="37" t="s">
        <v>38</v>
      </c>
      <c r="D142" s="12">
        <v>15000</v>
      </c>
      <c r="E142" s="12">
        <v>15000</v>
      </c>
      <c r="F142" s="19"/>
      <c r="G142" s="12">
        <v>15000</v>
      </c>
      <c r="H142" s="12">
        <v>15000</v>
      </c>
      <c r="I142" s="12"/>
      <c r="J142" s="12"/>
      <c r="K142" s="17"/>
    </row>
    <row r="143" spans="1:11" ht="12.75">
      <c r="A143" s="2"/>
      <c r="B143" s="18" t="s">
        <v>175</v>
      </c>
      <c r="C143" s="37" t="s">
        <v>38</v>
      </c>
      <c r="D143" s="12">
        <v>15000</v>
      </c>
      <c r="E143" s="12">
        <v>15000</v>
      </c>
      <c r="F143" s="19"/>
      <c r="G143" s="12">
        <v>15000</v>
      </c>
      <c r="H143" s="12">
        <v>15000</v>
      </c>
      <c r="I143" s="12"/>
      <c r="J143" s="12"/>
      <c r="K143" s="17"/>
    </row>
    <row r="144" spans="1:11" ht="12.75">
      <c r="A144" s="2"/>
      <c r="B144" s="18" t="s">
        <v>176</v>
      </c>
      <c r="C144" s="37" t="s">
        <v>38</v>
      </c>
      <c r="D144" s="12">
        <v>15000</v>
      </c>
      <c r="E144" s="12">
        <v>15000</v>
      </c>
      <c r="F144" s="19"/>
      <c r="G144" s="12">
        <v>15000</v>
      </c>
      <c r="H144" s="12">
        <v>15000</v>
      </c>
      <c r="I144" s="12"/>
      <c r="J144" s="12"/>
      <c r="K144" s="17"/>
    </row>
    <row r="145" spans="1:11" ht="12.75">
      <c r="A145" s="2"/>
      <c r="B145" s="18" t="s">
        <v>177</v>
      </c>
      <c r="C145" s="37" t="s">
        <v>38</v>
      </c>
      <c r="D145" s="12">
        <v>15000</v>
      </c>
      <c r="E145" s="12">
        <v>15000</v>
      </c>
      <c r="F145" s="19"/>
      <c r="G145" s="12">
        <v>15000</v>
      </c>
      <c r="H145" s="12">
        <v>15000</v>
      </c>
      <c r="I145" s="12"/>
      <c r="J145" s="12"/>
      <c r="K145" s="17"/>
    </row>
    <row r="146" spans="1:11" ht="12.75">
      <c r="A146" s="2"/>
      <c r="B146" s="18"/>
      <c r="C146" s="4"/>
      <c r="D146" s="12"/>
      <c r="E146" s="12"/>
      <c r="F146" s="19"/>
      <c r="G146" s="12"/>
      <c r="H146" s="12"/>
      <c r="I146" s="5"/>
      <c r="J146" s="5"/>
      <c r="K146" s="2"/>
    </row>
    <row r="147" spans="1:11" ht="12.75">
      <c r="A147" s="2"/>
      <c r="B147" s="22" t="s">
        <v>128</v>
      </c>
      <c r="C147" s="35"/>
      <c r="D147" s="14">
        <v>50000</v>
      </c>
      <c r="E147" s="14">
        <v>50000</v>
      </c>
      <c r="F147" s="21"/>
      <c r="G147" s="14">
        <v>50000</v>
      </c>
      <c r="H147" s="14">
        <v>50000</v>
      </c>
      <c r="I147" s="14"/>
      <c r="J147" s="5"/>
      <c r="K147" s="2"/>
    </row>
    <row r="148" spans="1:11" ht="12.75">
      <c r="A148" s="2"/>
      <c r="B148" s="18" t="s">
        <v>36</v>
      </c>
      <c r="C148" s="37" t="s">
        <v>9</v>
      </c>
      <c r="D148" s="12">
        <v>6000</v>
      </c>
      <c r="E148" s="12">
        <v>6000</v>
      </c>
      <c r="F148" s="19"/>
      <c r="G148" s="12">
        <v>6000</v>
      </c>
      <c r="H148" s="12">
        <v>6000</v>
      </c>
      <c r="I148" s="12"/>
      <c r="J148" s="12"/>
      <c r="K148" s="17"/>
    </row>
    <row r="149" spans="1:11" ht="12.75">
      <c r="A149" s="2"/>
      <c r="B149" s="18" t="s">
        <v>40</v>
      </c>
      <c r="C149" s="37" t="s">
        <v>178</v>
      </c>
      <c r="D149" s="12">
        <v>25000</v>
      </c>
      <c r="E149" s="12">
        <v>25000</v>
      </c>
      <c r="F149" s="19"/>
      <c r="G149" s="12">
        <v>25000</v>
      </c>
      <c r="H149" s="12">
        <v>25000</v>
      </c>
      <c r="I149" s="12"/>
      <c r="J149" s="12"/>
      <c r="K149" s="17"/>
    </row>
    <row r="150" spans="1:11" ht="12.75">
      <c r="A150" s="2"/>
      <c r="B150" s="18" t="s">
        <v>49</v>
      </c>
      <c r="C150" s="37" t="s">
        <v>179</v>
      </c>
      <c r="D150" s="12">
        <v>19000</v>
      </c>
      <c r="E150" s="12">
        <v>19000</v>
      </c>
      <c r="F150" s="19"/>
      <c r="G150" s="12">
        <v>19000</v>
      </c>
      <c r="H150" s="12">
        <v>19000</v>
      </c>
      <c r="I150" s="12"/>
      <c r="J150" s="12"/>
      <c r="K150" s="17"/>
    </row>
    <row r="151" spans="1:11" ht="12.75">
      <c r="A151" s="2"/>
      <c r="B151" s="18"/>
      <c r="C151" s="4"/>
      <c r="D151" s="12"/>
      <c r="E151" s="12"/>
      <c r="F151" s="19"/>
      <c r="G151" s="12"/>
      <c r="H151" s="12"/>
      <c r="I151" s="5"/>
      <c r="J151" s="5"/>
      <c r="K151" s="2"/>
    </row>
    <row r="152" spans="1:11" ht="25.5">
      <c r="A152" s="2"/>
      <c r="B152" s="22" t="s">
        <v>129</v>
      </c>
      <c r="C152" s="35"/>
      <c r="D152" s="14">
        <f>D153+D154</f>
        <v>133500</v>
      </c>
      <c r="E152" s="14">
        <f>E153+E154</f>
        <v>133500</v>
      </c>
      <c r="F152" s="21"/>
      <c r="G152" s="14">
        <f>G153+G154</f>
        <v>133500</v>
      </c>
      <c r="H152" s="14">
        <f>H153+H154</f>
        <v>133500</v>
      </c>
      <c r="I152" s="14"/>
      <c r="J152" s="5"/>
      <c r="K152" s="2"/>
    </row>
    <row r="153" spans="1:11" ht="12.75">
      <c r="A153" s="2"/>
      <c r="B153" s="18" t="s">
        <v>187</v>
      </c>
      <c r="C153" s="37" t="s">
        <v>149</v>
      </c>
      <c r="D153" s="12">
        <v>66000</v>
      </c>
      <c r="E153" s="12">
        <v>66000</v>
      </c>
      <c r="F153" s="19"/>
      <c r="G153" s="12">
        <v>66000</v>
      </c>
      <c r="H153" s="12">
        <v>66000</v>
      </c>
      <c r="I153" s="14"/>
      <c r="J153" s="5"/>
      <c r="K153" s="2"/>
    </row>
    <row r="154" spans="1:11" ht="12.75">
      <c r="A154" s="2"/>
      <c r="B154" s="18" t="s">
        <v>150</v>
      </c>
      <c r="C154" s="37" t="s">
        <v>151</v>
      </c>
      <c r="D154" s="12">
        <v>67500</v>
      </c>
      <c r="E154" s="12">
        <v>67500</v>
      </c>
      <c r="F154" s="19"/>
      <c r="G154" s="12">
        <v>67500</v>
      </c>
      <c r="H154" s="12">
        <v>67500</v>
      </c>
      <c r="I154" s="14"/>
      <c r="J154" s="5"/>
      <c r="K154" s="2"/>
    </row>
    <row r="155" spans="1:11" ht="12.75">
      <c r="A155" s="2"/>
      <c r="B155" s="18"/>
      <c r="C155" s="4"/>
      <c r="D155" s="12"/>
      <c r="E155" s="12"/>
      <c r="F155" s="19"/>
      <c r="G155" s="12"/>
      <c r="H155" s="12"/>
      <c r="I155" s="5"/>
      <c r="J155" s="5"/>
      <c r="K155" s="2"/>
    </row>
    <row r="156" spans="1:11" ht="12.75">
      <c r="A156" s="2"/>
      <c r="B156" s="22" t="s">
        <v>130</v>
      </c>
      <c r="C156" s="35"/>
      <c r="D156" s="14">
        <v>15000</v>
      </c>
      <c r="E156" s="14">
        <v>15000</v>
      </c>
      <c r="F156" s="21"/>
      <c r="G156" s="14">
        <v>15000</v>
      </c>
      <c r="H156" s="14">
        <v>15000</v>
      </c>
      <c r="I156" s="14"/>
      <c r="J156" s="5"/>
      <c r="K156" s="2"/>
    </row>
    <row r="157" spans="1:11" ht="12.75">
      <c r="A157" s="2"/>
      <c r="B157" s="18"/>
      <c r="C157" s="4"/>
      <c r="D157" s="12"/>
      <c r="E157" s="12"/>
      <c r="F157" s="19"/>
      <c r="G157" s="12"/>
      <c r="H157" s="12"/>
      <c r="I157" s="5"/>
      <c r="J157" s="5"/>
      <c r="K157" s="2"/>
    </row>
    <row r="158" spans="1:11" ht="12.75">
      <c r="A158" s="47"/>
      <c r="B158" s="22" t="s">
        <v>21</v>
      </c>
      <c r="C158" s="35" t="s">
        <v>135</v>
      </c>
      <c r="D158" s="14">
        <v>15000</v>
      </c>
      <c r="E158" s="14">
        <v>15000</v>
      </c>
      <c r="F158" s="21"/>
      <c r="G158" s="14">
        <v>15000</v>
      </c>
      <c r="H158" s="14">
        <v>15000</v>
      </c>
      <c r="I158" s="14"/>
      <c r="J158" s="5"/>
      <c r="K158" s="2"/>
    </row>
    <row r="159" spans="1:11" ht="12.75">
      <c r="A159" s="47"/>
      <c r="B159" s="22"/>
      <c r="C159" s="35"/>
      <c r="D159" s="14"/>
      <c r="E159" s="14"/>
      <c r="F159" s="21"/>
      <c r="G159" s="14"/>
      <c r="H159" s="14"/>
      <c r="I159" s="14"/>
      <c r="J159" s="5"/>
      <c r="K159" s="2"/>
    </row>
    <row r="160" spans="1:11" ht="12.75">
      <c r="A160" s="47"/>
      <c r="B160" s="22" t="s">
        <v>161</v>
      </c>
      <c r="C160" s="35"/>
      <c r="D160" s="14">
        <f>D161+D162</f>
        <v>90000</v>
      </c>
      <c r="E160" s="14">
        <f>E161+E162</f>
        <v>90000</v>
      </c>
      <c r="F160" s="21"/>
      <c r="G160" s="14">
        <f>G161+G162</f>
        <v>90000</v>
      </c>
      <c r="H160" s="14">
        <f>H161+H162</f>
        <v>90000</v>
      </c>
      <c r="I160" s="14"/>
      <c r="J160" s="5"/>
      <c r="K160" s="2"/>
    </row>
    <row r="161" spans="1:11" ht="12.75">
      <c r="A161" s="47"/>
      <c r="B161" s="18" t="s">
        <v>55</v>
      </c>
      <c r="C161" s="35"/>
      <c r="D161" s="12">
        <v>45000</v>
      </c>
      <c r="E161" s="12">
        <v>45000</v>
      </c>
      <c r="F161" s="19"/>
      <c r="G161" s="12">
        <v>45000</v>
      </c>
      <c r="H161" s="12">
        <v>45000</v>
      </c>
      <c r="I161" s="12"/>
      <c r="J161" s="12"/>
      <c r="K161" s="17"/>
    </row>
    <row r="162" spans="1:11" ht="12.75">
      <c r="A162" s="47"/>
      <c r="B162" s="18" t="s">
        <v>53</v>
      </c>
      <c r="C162" s="35"/>
      <c r="D162" s="12">
        <v>45000</v>
      </c>
      <c r="E162" s="12">
        <v>45000</v>
      </c>
      <c r="F162" s="19"/>
      <c r="G162" s="12">
        <v>45000</v>
      </c>
      <c r="H162" s="12">
        <v>45000</v>
      </c>
      <c r="I162" s="12"/>
      <c r="J162" s="12"/>
      <c r="K162" s="17"/>
    </row>
    <row r="163" spans="1:11" ht="12.75">
      <c r="A163" s="47"/>
      <c r="B163" s="18"/>
      <c r="C163" s="35"/>
      <c r="D163" s="12"/>
      <c r="E163" s="12"/>
      <c r="F163" s="19"/>
      <c r="G163" s="12"/>
      <c r="H163" s="12"/>
      <c r="I163" s="12"/>
      <c r="J163" s="12"/>
      <c r="K163" s="17"/>
    </row>
    <row r="164" spans="1:11" ht="12.75">
      <c r="A164" s="47"/>
      <c r="B164" s="18" t="s">
        <v>67</v>
      </c>
      <c r="C164" s="35"/>
      <c r="D164" s="12">
        <f>D13+D20+D25+D33+D42+D47+D55+D68+D74+D79+D88+D99+D109+D114+D123+D131+D135+D147+D152+D156+D158+D160</f>
        <v>6205475</v>
      </c>
      <c r="E164" s="12"/>
      <c r="F164" s="19"/>
      <c r="G164" s="12"/>
      <c r="H164" s="12"/>
      <c r="I164" s="12"/>
      <c r="J164" s="12"/>
      <c r="K164" s="17"/>
    </row>
    <row r="165" spans="1:11" ht="12.75">
      <c r="A165" s="47"/>
      <c r="B165" s="18"/>
      <c r="C165" s="35"/>
      <c r="D165" s="12"/>
      <c r="E165" s="12"/>
      <c r="F165" s="19"/>
      <c r="G165" s="12"/>
      <c r="H165" s="12"/>
      <c r="I165" s="12"/>
      <c r="J165" s="12"/>
      <c r="K165" s="17"/>
    </row>
    <row r="166" spans="1:11" ht="12.75">
      <c r="A166" s="47"/>
      <c r="B166" s="22"/>
      <c r="C166" s="35"/>
      <c r="D166" s="14"/>
      <c r="E166" s="14"/>
      <c r="F166" s="21"/>
      <c r="G166" s="14"/>
      <c r="H166" s="14"/>
      <c r="I166" s="14"/>
      <c r="J166" s="5"/>
      <c r="K166" s="2"/>
    </row>
    <row r="167" spans="1:11" ht="12.75">
      <c r="A167" s="47"/>
      <c r="B167" s="22" t="s">
        <v>188</v>
      </c>
      <c r="C167" s="35"/>
      <c r="D167" s="14">
        <f>D168+D169+D170</f>
        <v>3609466</v>
      </c>
      <c r="E167" s="14">
        <f>E168+E169+E170</f>
        <v>3609466</v>
      </c>
      <c r="F167" s="21"/>
      <c r="G167" s="14">
        <f>G168+G169+G170</f>
        <v>3609466</v>
      </c>
      <c r="H167" s="14">
        <f>H168+H169+H170</f>
        <v>3609466</v>
      </c>
      <c r="I167" s="14"/>
      <c r="J167" s="5"/>
      <c r="K167" s="2"/>
    </row>
    <row r="168" spans="1:11" ht="12.75">
      <c r="A168" s="47"/>
      <c r="B168" s="18" t="s">
        <v>63</v>
      </c>
      <c r="C168" s="37"/>
      <c r="D168" s="12">
        <v>407771</v>
      </c>
      <c r="E168" s="12">
        <v>407771</v>
      </c>
      <c r="F168" s="19"/>
      <c r="G168" s="12">
        <v>407771</v>
      </c>
      <c r="H168" s="12">
        <v>407771</v>
      </c>
      <c r="I168" s="12"/>
      <c r="J168" s="12"/>
      <c r="K168" s="17"/>
    </row>
    <row r="169" spans="1:11" ht="12.75">
      <c r="A169" s="47"/>
      <c r="B169" s="18" t="s">
        <v>51</v>
      </c>
      <c r="C169" s="37"/>
      <c r="D169" s="12">
        <v>1770644</v>
      </c>
      <c r="E169" s="12">
        <v>1770644</v>
      </c>
      <c r="F169" s="19"/>
      <c r="G169" s="12">
        <v>1770644</v>
      </c>
      <c r="H169" s="12">
        <v>1770644</v>
      </c>
      <c r="I169" s="12"/>
      <c r="J169" s="12"/>
      <c r="K169" s="17"/>
    </row>
    <row r="170" spans="1:11" ht="12.75">
      <c r="A170" s="47"/>
      <c r="B170" s="18" t="s">
        <v>59</v>
      </c>
      <c r="C170" s="37"/>
      <c r="D170" s="12">
        <v>1431051</v>
      </c>
      <c r="E170" s="12">
        <v>1431051</v>
      </c>
      <c r="F170" s="19"/>
      <c r="G170" s="12">
        <v>1431051</v>
      </c>
      <c r="H170" s="12">
        <v>1431051</v>
      </c>
      <c r="I170" s="12"/>
      <c r="J170" s="12"/>
      <c r="K170" s="17"/>
    </row>
    <row r="171" spans="1:11" ht="12.75">
      <c r="A171" s="2"/>
      <c r="B171" s="18"/>
      <c r="C171" s="4"/>
      <c r="D171" s="12"/>
      <c r="E171" s="12"/>
      <c r="F171" s="19"/>
      <c r="G171" s="12"/>
      <c r="H171" s="12"/>
      <c r="I171" s="5"/>
      <c r="J171" s="5"/>
      <c r="K171" s="2"/>
    </row>
    <row r="172" spans="1:11" ht="14.25">
      <c r="A172" s="16"/>
      <c r="B172" s="24" t="s">
        <v>67</v>
      </c>
      <c r="C172" s="25"/>
      <c r="D172" s="13">
        <f>D158+D156+D152+D147+D135+D131+D123+D114+D99+D88+D79+D74+D68+D55+D47+D42+D33+D25+D13+D20+D109+D167+D160</f>
        <v>9814941</v>
      </c>
      <c r="E172" s="13">
        <f>E158+E156+E152+E147+E135+E131+E123+E114+E99+E88+E79+E74+E68+E55+E47+E42+E33+E25+E13+E20+E109+E167+E160</f>
        <v>9886377</v>
      </c>
      <c r="F172" s="21"/>
      <c r="G172" s="13">
        <f>G158+G156+G152+G147+G135+G131+G123+G114+G99+G88+G79+G74+G68+G55+G47+G42+G33+G25+G13+G20+G109+G167+G160</f>
        <v>9886377</v>
      </c>
      <c r="H172" s="13">
        <f>H158+H156+H152+H147+H135+H131+H123+H114+H99+H88+H79+H74+H68+H55+H47+H42+H33+H25+H13+H20+H109+H167+H160</f>
        <v>9886377</v>
      </c>
      <c r="I172" s="5"/>
      <c r="J172" s="5"/>
      <c r="K172" s="2"/>
    </row>
    <row r="173" spans="1:11" ht="14.25">
      <c r="A173" s="2"/>
      <c r="B173" s="24"/>
      <c r="C173" s="25"/>
      <c r="D173" s="14"/>
      <c r="E173" s="14"/>
      <c r="F173" s="21"/>
      <c r="G173" s="14"/>
      <c r="H173" s="14"/>
      <c r="I173" s="5"/>
      <c r="J173" s="5"/>
      <c r="K173" s="2"/>
    </row>
    <row r="174" spans="1:11" ht="14.25">
      <c r="A174" s="16"/>
      <c r="B174" s="24"/>
      <c r="C174" s="25"/>
      <c r="D174" s="14"/>
      <c r="E174" s="14"/>
      <c r="F174" s="21"/>
      <c r="G174" s="14"/>
      <c r="H174" s="14"/>
      <c r="I174" s="5"/>
      <c r="J174" s="5"/>
      <c r="K174" s="2"/>
    </row>
    <row r="175" spans="1:9" ht="12.75">
      <c r="A175" s="28"/>
      <c r="B175" s="29"/>
      <c r="C175" s="30"/>
      <c r="D175" s="31"/>
      <c r="E175" s="31"/>
      <c r="F175" s="32"/>
      <c r="G175" s="33"/>
      <c r="H175" s="33"/>
      <c r="I175" s="33"/>
    </row>
    <row r="176" spans="1:11" ht="12.75">
      <c r="A176" s="51" t="s">
        <v>106</v>
      </c>
      <c r="B176" s="51"/>
      <c r="C176" s="51"/>
      <c r="D176" s="51"/>
      <c r="E176" s="51"/>
      <c r="F176" s="51"/>
      <c r="G176" s="51"/>
      <c r="H176" s="51"/>
      <c r="I176" s="51"/>
      <c r="J176" s="51"/>
      <c r="K176" s="51"/>
    </row>
    <row r="178" ht="12.75">
      <c r="A178" t="s">
        <v>94</v>
      </c>
    </row>
    <row r="180" ht="12.75">
      <c r="A180" t="s">
        <v>146</v>
      </c>
    </row>
    <row r="182" ht="12.75">
      <c r="A182" t="s">
        <v>140</v>
      </c>
    </row>
  </sheetData>
  <sheetProtection password="DB38" sheet="1" objects="1" scenarios="1" selectLockedCells="1" selectUnlockedCells="1"/>
  <mergeCells count="14">
    <mergeCell ref="K9:K10"/>
    <mergeCell ref="A176:K176"/>
    <mergeCell ref="H1:J1"/>
    <mergeCell ref="H2:K2"/>
    <mergeCell ref="H3:K3"/>
    <mergeCell ref="H4:K4"/>
    <mergeCell ref="B6:K6"/>
    <mergeCell ref="A9:A10"/>
    <mergeCell ref="B9:B10"/>
    <mergeCell ref="C9:C10"/>
    <mergeCell ref="D9:E9"/>
    <mergeCell ref="F9:F10"/>
    <mergeCell ref="G9:H9"/>
    <mergeCell ref="I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45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3.57421875" style="0" customWidth="1"/>
    <col min="2" max="2" width="29.421875" style="0" customWidth="1"/>
    <col min="3" max="3" width="8.140625" style="0" customWidth="1"/>
    <col min="4" max="4" width="12.00390625" style="0" customWidth="1"/>
    <col min="5" max="5" width="12.7109375" style="0" customWidth="1"/>
    <col min="6" max="6" width="8.57421875" style="0" customWidth="1"/>
    <col min="7" max="7" width="10.8515625" style="0" customWidth="1"/>
    <col min="8" max="8" width="10.57421875" style="0" customWidth="1"/>
    <col min="9" max="10" width="8.28125" style="0" customWidth="1"/>
    <col min="12" max="12" width="9.28125" style="0" bestFit="1" customWidth="1"/>
  </cols>
  <sheetData>
    <row r="4" spans="9:12" ht="12.75">
      <c r="I4" s="67" t="s">
        <v>86</v>
      </c>
      <c r="J4" s="67"/>
      <c r="K4" s="67"/>
      <c r="L4" s="67"/>
    </row>
    <row r="5" spans="9:12" ht="12.75">
      <c r="I5" s="67" t="s">
        <v>83</v>
      </c>
      <c r="J5" s="67"/>
      <c r="K5" s="67"/>
      <c r="L5" s="67"/>
    </row>
    <row r="6" spans="9:12" ht="12.75">
      <c r="I6" s="68" t="s">
        <v>117</v>
      </c>
      <c r="J6" s="67"/>
      <c r="K6" s="67"/>
      <c r="L6" s="67"/>
    </row>
    <row r="7" spans="3:8" ht="18">
      <c r="C7" s="69" t="s">
        <v>131</v>
      </c>
      <c r="D7" s="69"/>
      <c r="E7" s="69"/>
      <c r="F7" s="69"/>
      <c r="G7" s="69"/>
      <c r="H7" s="69"/>
    </row>
    <row r="8" spans="1:12" ht="12.75">
      <c r="A8" s="70" t="s">
        <v>132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5:6" ht="12.75">
      <c r="E9" s="71"/>
      <c r="F9" s="71"/>
    </row>
    <row r="10" spans="10:12" ht="12.75">
      <c r="J10" s="52" t="s">
        <v>75</v>
      </c>
      <c r="K10" s="52"/>
      <c r="L10" s="52"/>
    </row>
    <row r="11" spans="1:12" ht="12.75">
      <c r="A11" s="53" t="s">
        <v>23</v>
      </c>
      <c r="B11" s="53" t="s">
        <v>24</v>
      </c>
      <c r="C11" s="55" t="s">
        <v>28</v>
      </c>
      <c r="D11" s="57" t="s">
        <v>25</v>
      </c>
      <c r="E11" s="58"/>
      <c r="F11" s="59" t="s">
        <v>29</v>
      </c>
      <c r="G11" s="61" t="s">
        <v>91</v>
      </c>
      <c r="H11" s="62"/>
      <c r="I11" s="63" t="s">
        <v>90</v>
      </c>
      <c r="J11" s="64"/>
      <c r="K11" s="65" t="s">
        <v>92</v>
      </c>
      <c r="L11" s="53" t="s">
        <v>33</v>
      </c>
    </row>
    <row r="12" spans="1:12" ht="12.75">
      <c r="A12" s="54"/>
      <c r="B12" s="54"/>
      <c r="C12" s="56"/>
      <c r="D12" s="1" t="s">
        <v>26</v>
      </c>
      <c r="E12" s="1" t="s">
        <v>27</v>
      </c>
      <c r="F12" s="60"/>
      <c r="G12" s="1" t="s">
        <v>26</v>
      </c>
      <c r="H12" s="1" t="s">
        <v>27</v>
      </c>
      <c r="I12" s="1" t="s">
        <v>31</v>
      </c>
      <c r="J12" s="1" t="s">
        <v>64</v>
      </c>
      <c r="K12" s="66"/>
      <c r="L12" s="54"/>
    </row>
    <row r="13" spans="1:12" ht="12.75">
      <c r="A13" s="2">
        <v>1</v>
      </c>
      <c r="B13" s="2">
        <v>2</v>
      </c>
      <c r="C13" s="4">
        <v>3</v>
      </c>
      <c r="D13" s="5">
        <v>4</v>
      </c>
      <c r="E13" s="5">
        <v>5</v>
      </c>
      <c r="F13" s="3">
        <v>6</v>
      </c>
      <c r="G13" s="5">
        <v>7</v>
      </c>
      <c r="H13" s="5">
        <v>8</v>
      </c>
      <c r="I13" s="5">
        <v>9</v>
      </c>
      <c r="J13" s="5">
        <v>10</v>
      </c>
      <c r="K13" s="5"/>
      <c r="L13" s="2">
        <v>11</v>
      </c>
    </row>
    <row r="14" spans="1:12" ht="15">
      <c r="A14" s="2"/>
      <c r="B14" s="15" t="s">
        <v>74</v>
      </c>
      <c r="C14" s="4"/>
      <c r="D14" s="13">
        <f>D15</f>
        <v>942000</v>
      </c>
      <c r="E14" s="13">
        <f>E15</f>
        <v>942000</v>
      </c>
      <c r="F14" s="3"/>
      <c r="G14" s="13">
        <f>G15</f>
        <v>942000</v>
      </c>
      <c r="H14" s="13">
        <f>H15</f>
        <v>942000</v>
      </c>
      <c r="I14" s="5"/>
      <c r="J14" s="5"/>
      <c r="K14" s="5"/>
      <c r="L14" s="2"/>
    </row>
    <row r="15" spans="1:12" ht="25.5">
      <c r="A15" s="2"/>
      <c r="B15" s="22" t="s">
        <v>111</v>
      </c>
      <c r="C15" s="4"/>
      <c r="D15" s="23">
        <f>D16+D17</f>
        <v>942000</v>
      </c>
      <c r="E15" s="23">
        <f>E16+E17</f>
        <v>942000</v>
      </c>
      <c r="F15" s="26"/>
      <c r="G15" s="23">
        <f>G16+G17</f>
        <v>942000</v>
      </c>
      <c r="H15" s="23">
        <f>H16+H17</f>
        <v>942000</v>
      </c>
      <c r="I15" s="23"/>
      <c r="J15" s="23"/>
      <c r="K15" s="23"/>
      <c r="L15" s="38"/>
    </row>
    <row r="16" spans="1:12" ht="12.75">
      <c r="A16" s="2"/>
      <c r="B16" s="45" t="s">
        <v>137</v>
      </c>
      <c r="C16" s="4"/>
      <c r="D16" s="5">
        <v>450000</v>
      </c>
      <c r="E16" s="5">
        <f>D16</f>
        <v>450000</v>
      </c>
      <c r="F16" s="3"/>
      <c r="G16" s="5">
        <v>450000</v>
      </c>
      <c r="H16" s="5">
        <f>G16</f>
        <v>450000</v>
      </c>
      <c r="I16" s="5"/>
      <c r="J16" s="5"/>
      <c r="K16" s="5"/>
      <c r="L16" s="2"/>
    </row>
    <row r="17" spans="1:12" ht="12.75">
      <c r="A17" s="2"/>
      <c r="B17" s="46" t="s">
        <v>11</v>
      </c>
      <c r="C17" s="4"/>
      <c r="D17" s="5">
        <v>492000</v>
      </c>
      <c r="E17" s="5">
        <f>D17</f>
        <v>492000</v>
      </c>
      <c r="F17" s="3"/>
      <c r="G17" s="5">
        <v>492000</v>
      </c>
      <c r="H17" s="5">
        <f>G17</f>
        <v>492000</v>
      </c>
      <c r="I17" s="5"/>
      <c r="J17" s="5"/>
      <c r="K17" s="5"/>
      <c r="L17" s="2"/>
    </row>
    <row r="18" spans="1:12" ht="12.75">
      <c r="A18" s="2"/>
      <c r="B18" s="46"/>
      <c r="C18" s="4"/>
      <c r="D18" s="5"/>
      <c r="E18" s="5"/>
      <c r="F18" s="3"/>
      <c r="G18" s="5"/>
      <c r="H18" s="5"/>
      <c r="I18" s="5"/>
      <c r="J18" s="5"/>
      <c r="K18" s="5"/>
      <c r="L18" s="2"/>
    </row>
    <row r="19" spans="1:12" ht="30">
      <c r="A19" s="16"/>
      <c r="B19" s="15" t="s">
        <v>133</v>
      </c>
      <c r="C19" s="4"/>
      <c r="D19" s="13">
        <f>D20+D24+D28+D33</f>
        <v>12258000</v>
      </c>
      <c r="E19" s="13">
        <f>E20+E24+E28+E33</f>
        <v>12258000</v>
      </c>
      <c r="F19" s="3"/>
      <c r="G19" s="13">
        <f>G20+G24+G28+G33</f>
        <v>12258000</v>
      </c>
      <c r="H19" s="13">
        <f>H20+H24+H28+H33</f>
        <v>12258000</v>
      </c>
      <c r="I19" s="5"/>
      <c r="J19" s="5"/>
      <c r="K19" s="5"/>
      <c r="L19" s="2"/>
    </row>
    <row r="20" spans="1:12" ht="12.75">
      <c r="A20" s="16">
        <v>1</v>
      </c>
      <c r="B20" s="22" t="s">
        <v>134</v>
      </c>
      <c r="C20" s="37"/>
      <c r="D20" s="14">
        <f>D21+D22</f>
        <v>1630000</v>
      </c>
      <c r="E20" s="14">
        <f>E21+E22</f>
        <v>1630000</v>
      </c>
      <c r="F20" s="21"/>
      <c r="G20" s="14">
        <f>G21+G22</f>
        <v>1630000</v>
      </c>
      <c r="H20" s="14">
        <f>H21+H22</f>
        <v>1630000</v>
      </c>
      <c r="I20" s="23" t="s">
        <v>93</v>
      </c>
      <c r="J20" s="23" t="s">
        <v>65</v>
      </c>
      <c r="K20" s="23"/>
      <c r="L20" s="38"/>
    </row>
    <row r="21" spans="1:12" ht="12.75">
      <c r="A21" s="16"/>
      <c r="B21" s="18" t="s">
        <v>40</v>
      </c>
      <c r="C21" s="4" t="s">
        <v>96</v>
      </c>
      <c r="D21" s="5">
        <v>650000</v>
      </c>
      <c r="E21" s="5">
        <v>650000</v>
      </c>
      <c r="F21" s="3"/>
      <c r="G21" s="5">
        <f>D21</f>
        <v>650000</v>
      </c>
      <c r="H21" s="5">
        <f>E21</f>
        <v>650000</v>
      </c>
      <c r="I21" s="5"/>
      <c r="J21" s="5"/>
      <c r="K21" s="5"/>
      <c r="L21" s="2"/>
    </row>
    <row r="22" spans="1:12" ht="12.75">
      <c r="A22" s="16"/>
      <c r="B22" s="18" t="s">
        <v>57</v>
      </c>
      <c r="C22" s="4" t="s">
        <v>138</v>
      </c>
      <c r="D22" s="5">
        <v>980000</v>
      </c>
      <c r="E22" s="5">
        <v>980000</v>
      </c>
      <c r="F22" s="3"/>
      <c r="G22" s="5">
        <f>D22</f>
        <v>980000</v>
      </c>
      <c r="H22" s="5">
        <f>E22</f>
        <v>980000</v>
      </c>
      <c r="I22" s="5"/>
      <c r="J22" s="5"/>
      <c r="K22" s="5"/>
      <c r="L22" s="2"/>
    </row>
    <row r="23" spans="1:12" ht="12.75">
      <c r="A23" s="16"/>
      <c r="B23" s="18"/>
      <c r="C23" s="4"/>
      <c r="D23" s="5"/>
      <c r="E23" s="5"/>
      <c r="F23" s="3"/>
      <c r="G23" s="5"/>
      <c r="H23" s="5"/>
      <c r="I23" s="5"/>
      <c r="J23" s="5"/>
      <c r="K23" s="5"/>
      <c r="L23" s="2"/>
    </row>
    <row r="24" spans="1:12" ht="12.75">
      <c r="A24" s="16">
        <v>2</v>
      </c>
      <c r="B24" s="22" t="s">
        <v>12</v>
      </c>
      <c r="C24" s="4"/>
      <c r="D24" s="14">
        <f>D25+D26</f>
        <v>3630000</v>
      </c>
      <c r="E24" s="14">
        <f>E25+E26</f>
        <v>3630000</v>
      </c>
      <c r="F24" s="21"/>
      <c r="G24" s="14">
        <f>G25+G26</f>
        <v>3630000</v>
      </c>
      <c r="H24" s="14">
        <f>H25+H26</f>
        <v>3630000</v>
      </c>
      <c r="I24" s="23" t="s">
        <v>3</v>
      </c>
      <c r="J24" s="23" t="s">
        <v>66</v>
      </c>
      <c r="K24" s="23"/>
      <c r="L24" s="38"/>
    </row>
    <row r="25" spans="1:12" ht="12.75">
      <c r="A25" s="16"/>
      <c r="B25" s="46" t="s">
        <v>118</v>
      </c>
      <c r="C25" s="4"/>
      <c r="D25" s="5">
        <v>2250000</v>
      </c>
      <c r="E25" s="5">
        <v>2250000</v>
      </c>
      <c r="F25" s="3"/>
      <c r="G25" s="5">
        <f>D25</f>
        <v>2250000</v>
      </c>
      <c r="H25" s="5">
        <f>E25</f>
        <v>2250000</v>
      </c>
      <c r="I25" s="5"/>
      <c r="J25" s="5"/>
      <c r="K25" s="5"/>
      <c r="L25" s="2"/>
    </row>
    <row r="26" spans="1:12" ht="12.75">
      <c r="A26" s="16"/>
      <c r="B26" s="46" t="s">
        <v>119</v>
      </c>
      <c r="C26" s="4"/>
      <c r="D26" s="5">
        <v>1380000</v>
      </c>
      <c r="E26" s="5">
        <v>1380000</v>
      </c>
      <c r="F26" s="3"/>
      <c r="G26" s="5">
        <f>D26</f>
        <v>1380000</v>
      </c>
      <c r="H26" s="5">
        <f>E26</f>
        <v>1380000</v>
      </c>
      <c r="I26" s="5"/>
      <c r="J26" s="5"/>
      <c r="K26" s="5"/>
      <c r="L26" s="2"/>
    </row>
    <row r="27" spans="1:12" ht="12.75">
      <c r="A27" s="16"/>
      <c r="B27" s="18"/>
      <c r="C27" s="4"/>
      <c r="D27" s="5"/>
      <c r="E27" s="5"/>
      <c r="F27" s="3"/>
      <c r="G27" s="5"/>
      <c r="H27" s="5"/>
      <c r="I27" s="5"/>
      <c r="J27" s="5"/>
      <c r="K27" s="5"/>
      <c r="L27" s="2"/>
    </row>
    <row r="28" spans="1:12" ht="12.75">
      <c r="A28" s="16">
        <v>4</v>
      </c>
      <c r="B28" s="22" t="s">
        <v>77</v>
      </c>
      <c r="C28" s="10"/>
      <c r="D28" s="14">
        <f>D29+D30+D31</f>
        <v>6500000</v>
      </c>
      <c r="E28" s="14">
        <f>E29+E30+E31</f>
        <v>6500000</v>
      </c>
      <c r="F28" s="21"/>
      <c r="G28" s="14">
        <f>G29+G30+G31</f>
        <v>6500000</v>
      </c>
      <c r="H28" s="14">
        <f>H29+H30+H31</f>
        <v>6500000</v>
      </c>
      <c r="I28" s="23" t="s">
        <v>3</v>
      </c>
      <c r="J28" s="23" t="s">
        <v>66</v>
      </c>
      <c r="K28" s="23"/>
      <c r="L28" s="2"/>
    </row>
    <row r="29" spans="1:12" ht="12.75">
      <c r="A29" s="16"/>
      <c r="B29" s="18" t="s">
        <v>54</v>
      </c>
      <c r="C29" s="4"/>
      <c r="D29" s="5">
        <v>2500000</v>
      </c>
      <c r="E29" s="5">
        <v>2500000</v>
      </c>
      <c r="F29" s="3"/>
      <c r="G29" s="5">
        <f>D29</f>
        <v>2500000</v>
      </c>
      <c r="H29" s="5">
        <f>G29</f>
        <v>2500000</v>
      </c>
      <c r="I29" s="5"/>
      <c r="J29" s="5"/>
      <c r="K29" s="5"/>
      <c r="L29" s="2"/>
    </row>
    <row r="30" spans="1:12" ht="12.75">
      <c r="A30" s="16"/>
      <c r="B30" s="18" t="s">
        <v>56</v>
      </c>
      <c r="C30" s="4"/>
      <c r="D30" s="5">
        <v>2500000</v>
      </c>
      <c r="E30" s="5">
        <v>2500000</v>
      </c>
      <c r="F30" s="3"/>
      <c r="G30" s="5">
        <f>D30</f>
        <v>2500000</v>
      </c>
      <c r="H30" s="5">
        <f>G30</f>
        <v>2500000</v>
      </c>
      <c r="I30" s="5"/>
      <c r="J30" s="5"/>
      <c r="K30" s="5"/>
      <c r="L30" s="2"/>
    </row>
    <row r="31" spans="1:12" ht="12.75">
      <c r="A31" s="16"/>
      <c r="B31" s="18" t="s">
        <v>101</v>
      </c>
      <c r="C31" s="4"/>
      <c r="D31" s="5">
        <v>1500000</v>
      </c>
      <c r="E31" s="5">
        <v>1500000</v>
      </c>
      <c r="F31" s="3"/>
      <c r="G31" s="5">
        <f>D31</f>
        <v>1500000</v>
      </c>
      <c r="H31" s="5">
        <f>G31</f>
        <v>1500000</v>
      </c>
      <c r="I31" s="5"/>
      <c r="J31" s="5"/>
      <c r="K31" s="5"/>
      <c r="L31" s="2"/>
    </row>
    <row r="32" spans="1:12" ht="12.75">
      <c r="A32" s="16"/>
      <c r="B32" s="18"/>
      <c r="C32" s="4"/>
      <c r="D32" s="5"/>
      <c r="E32" s="5"/>
      <c r="F32" s="3"/>
      <c r="G32" s="5"/>
      <c r="H32" s="5"/>
      <c r="I32" s="5"/>
      <c r="J32" s="5"/>
      <c r="K32" s="5"/>
      <c r="L32" s="2"/>
    </row>
    <row r="33" spans="1:12" ht="25.5">
      <c r="A33" s="2">
        <v>5</v>
      </c>
      <c r="B33" s="22" t="s">
        <v>2</v>
      </c>
      <c r="C33" s="8"/>
      <c r="D33" s="13">
        <f>D34+D35</f>
        <v>498000</v>
      </c>
      <c r="E33" s="13">
        <f>E34+E35</f>
        <v>498000</v>
      </c>
      <c r="F33" s="21"/>
      <c r="G33" s="13">
        <f>G34+G35</f>
        <v>498000</v>
      </c>
      <c r="H33" s="13">
        <f>H34+H35</f>
        <v>498000</v>
      </c>
      <c r="I33" s="23"/>
      <c r="J33" s="23"/>
      <c r="K33" s="23"/>
      <c r="L33" s="2"/>
    </row>
    <row r="34" spans="1:12" ht="12.75">
      <c r="A34" s="2"/>
      <c r="B34" s="18" t="s">
        <v>97</v>
      </c>
      <c r="C34" s="4" t="s">
        <v>95</v>
      </c>
      <c r="D34" s="5">
        <v>498000</v>
      </c>
      <c r="E34" s="5">
        <v>498000</v>
      </c>
      <c r="F34" s="3"/>
      <c r="G34" s="5">
        <f>D34</f>
        <v>498000</v>
      </c>
      <c r="H34" s="5">
        <f>G34</f>
        <v>498000</v>
      </c>
      <c r="I34" s="5" t="s">
        <v>93</v>
      </c>
      <c r="J34" s="5" t="s">
        <v>65</v>
      </c>
      <c r="K34" s="5"/>
      <c r="L34" s="2"/>
    </row>
    <row r="35" spans="1:12" ht="12.75">
      <c r="A35" s="2"/>
      <c r="B35" s="6"/>
      <c r="C35" s="4"/>
      <c r="D35" s="5"/>
      <c r="E35" s="5"/>
      <c r="F35" s="3"/>
      <c r="G35" s="5"/>
      <c r="H35" s="5"/>
      <c r="I35" s="5"/>
      <c r="J35" s="5"/>
      <c r="K35" s="5"/>
      <c r="L35" s="2"/>
    </row>
    <row r="36" spans="1:12" ht="12.75">
      <c r="A36" s="16"/>
      <c r="B36" s="9" t="s">
        <v>67</v>
      </c>
      <c r="C36" s="10"/>
      <c r="D36" s="20">
        <f>D14+D19</f>
        <v>13200000</v>
      </c>
      <c r="E36" s="20">
        <f>E14+E19</f>
        <v>13200000</v>
      </c>
      <c r="F36" s="11"/>
      <c r="G36" s="20">
        <f>G14+G19</f>
        <v>13200000</v>
      </c>
      <c r="H36" s="20">
        <f>H14+H19</f>
        <v>13200000</v>
      </c>
      <c r="I36" s="5"/>
      <c r="J36" s="5"/>
      <c r="K36" s="5"/>
      <c r="L36" s="2"/>
    </row>
    <row r="37" spans="1:12" ht="12.75">
      <c r="A37" s="43"/>
      <c r="B37" s="40"/>
      <c r="C37" s="41"/>
      <c r="D37" s="42"/>
      <c r="E37" s="42"/>
      <c r="F37" s="32"/>
      <c r="G37" s="42"/>
      <c r="H37" s="42"/>
      <c r="I37" s="33"/>
      <c r="J37" s="33"/>
      <c r="K37" s="33"/>
      <c r="L37" s="34"/>
    </row>
    <row r="38" spans="1:11" ht="12.75">
      <c r="A38" s="51" t="s">
        <v>106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40" ht="12.75">
      <c r="B40" t="s">
        <v>94</v>
      </c>
    </row>
    <row r="42" ht="12.75">
      <c r="B42" t="s">
        <v>139</v>
      </c>
    </row>
    <row r="45" ht="12.75">
      <c r="B45" t="s">
        <v>140</v>
      </c>
    </row>
  </sheetData>
  <sheetProtection password="DB38" sheet="1" objects="1" scenarios="1" selectLockedCells="1" selectUnlockedCells="1"/>
  <mergeCells count="17">
    <mergeCell ref="L11:L12"/>
    <mergeCell ref="I4:L4"/>
    <mergeCell ref="I5:L5"/>
    <mergeCell ref="I6:L6"/>
    <mergeCell ref="C7:H7"/>
    <mergeCell ref="A8:L8"/>
    <mergeCell ref="E9:F9"/>
    <mergeCell ref="A38:K38"/>
    <mergeCell ref="J10:L10"/>
    <mergeCell ref="A11:A12"/>
    <mergeCell ref="B11:B12"/>
    <mergeCell ref="C11:C12"/>
    <mergeCell ref="D11:E11"/>
    <mergeCell ref="F11:F12"/>
    <mergeCell ref="G11:H11"/>
    <mergeCell ref="I11:J11"/>
    <mergeCell ref="K11:K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ОРН</cp:lastModifiedBy>
  <cp:lastPrinted>2012-11-27T02:55:01Z</cp:lastPrinted>
  <dcterms:created xsi:type="dcterms:W3CDTF">1996-10-08T23:32:33Z</dcterms:created>
  <dcterms:modified xsi:type="dcterms:W3CDTF">2012-12-04T04:49:26Z</dcterms:modified>
  <cp:category/>
  <cp:version/>
  <cp:contentType/>
  <cp:contentStatus/>
</cp:coreProperties>
</file>