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calcPr calcId="145621"/>
</workbook>
</file>

<file path=xl/calcChain.xml><?xml version="1.0" encoding="utf-8"?>
<calcChain xmlns="http://schemas.openxmlformats.org/spreadsheetml/2006/main">
  <c r="I35" i="1" l="1"/>
  <c r="J34" i="1"/>
  <c r="R30" i="1"/>
  <c r="U30" i="1"/>
  <c r="U29" i="1"/>
  <c r="U27" i="1"/>
  <c r="U26" i="1"/>
  <c r="T28" i="1"/>
  <c r="U28" i="1" s="1"/>
  <c r="AF4" i="1"/>
  <c r="AG4" i="1" s="1"/>
  <c r="AF3" i="1"/>
  <c r="AG3" i="1" s="1"/>
  <c r="W28" i="1" l="1"/>
  <c r="X28" i="1"/>
  <c r="I33" i="1" s="1"/>
  <c r="T31" i="1"/>
  <c r="U31" i="1"/>
  <c r="J33" i="1" l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I30" i="1" l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M11" i="1" l="1"/>
  <c r="P12" i="1" s="1"/>
  <c r="J36" i="1"/>
  <c r="I36" i="1"/>
</calcChain>
</file>

<file path=xl/sharedStrings.xml><?xml version="1.0" encoding="utf-8"?>
<sst xmlns="http://schemas.openxmlformats.org/spreadsheetml/2006/main" count="59" uniqueCount="59">
  <si>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</si>
  <si>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</si>
  <si>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</si>
  <si>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</si>
  <si>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</si>
  <si>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</si>
  <si>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</si>
  <si>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</si>
  <si>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</si>
  <si>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</si>
  <si>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</si>
  <si>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</si>
  <si>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</si>
  <si>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</si>
  <si>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</si>
  <si>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</si>
  <si>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</si>
  <si>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</si>
  <si>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</si>
  <si>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</si>
  <si>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</si>
  <si>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</si>
  <si>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</si>
  <si>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</si>
  <si>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</si>
  <si>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</si>
  <si>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</si>
  <si>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</si>
  <si>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</si>
  <si>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</si>
  <si>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</si>
  <si>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</si>
  <si>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</si>
  <si>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</si>
  <si>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</si>
  <si>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</si>
  <si>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</si>
  <si>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</si>
  <si>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</si>
  <si>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</si>
  <si>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</si>
  <si>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</si>
  <si>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</si>
  <si>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</si>
  <si>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№10</t>
    </r>
  </si>
  <si>
    <t>7.1</t>
  </si>
  <si>
    <t>опл. Факт.</t>
  </si>
  <si>
    <t>прочие</t>
  </si>
  <si>
    <t>итого</t>
  </si>
  <si>
    <t xml:space="preserve"> по договору управления многоквартирным домом  за 2012г.</t>
  </si>
  <si>
    <t>Автоматизированная системв учета тепловой энергии</t>
  </si>
  <si>
    <t>Тарифы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</si>
  <si>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</si>
  <si>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</si>
  <si>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Обслуживание лифтов</t>
  </si>
  <si>
    <t>Техническое обслуживание общего имущества</t>
  </si>
  <si>
    <t>Сети электроснабжения</t>
  </si>
  <si>
    <t>Общедомовые приборы учета тепловой энергии ГВС и отопления</t>
  </si>
  <si>
    <t>Технический надзор за эксплуатацией жилфонда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</si>
</sst>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164" fontId="0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4"/>
  <sheetViews>
    <sheetView tabSelected="1" zoomScaleNormal="100" zoomScaleSheetLayoutView="100" workbookViewId="0">
      <selection activeCell="I36" sqref="I36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.28515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3.140625" hidden="1" customWidth="1"/>
    <col min="32" max="33" width="11.7109375" hidden="1" customWidth="1"/>
    <col min="34" max="34" width="11" hidden="1" customWidth="1"/>
    <col min="35" max="35" width="11.7109375" hidden="1" customWidth="1"/>
    <col min="36" max="37" width="9.140625" customWidth="1"/>
  </cols>
  <sheetData>
    <row r="1" spans="1:33" x14ac:dyDescent="0.2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33" x14ac:dyDescent="0.25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Y2" s="53" t="s">
        <v>46</v>
      </c>
      <c r="Z2" s="62" t="s">
        <v>47</v>
      </c>
      <c r="AA2" s="62"/>
      <c r="AB2" s="62"/>
      <c r="AC2" s="62"/>
      <c r="AD2" s="62"/>
      <c r="AE2" s="62"/>
      <c r="AF2" s="52" t="s">
        <v>48</v>
      </c>
    </row>
    <row r="3" spans="1:33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54">
        <v>1937797.43</v>
      </c>
      <c r="Z3" s="55">
        <v>4790.8</v>
      </c>
      <c r="AA3" s="55">
        <v>428.85</v>
      </c>
      <c r="AB3" s="55">
        <v>2368</v>
      </c>
      <c r="AC3" s="55">
        <v>13040.87</v>
      </c>
      <c r="AD3" s="55">
        <v>2087</v>
      </c>
      <c r="AE3" s="56">
        <v>0</v>
      </c>
      <c r="AF3" s="57">
        <f>Y3-Z3-AA3-AB3-AC3-AD3-AE3</f>
        <v>1915081.9099999997</v>
      </c>
      <c r="AG3" s="43">
        <f>AF3+AF5</f>
        <v>2320443.8899999997</v>
      </c>
    </row>
    <row r="4" spans="1:33" x14ac:dyDescent="0.25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1"/>
      <c r="Y4" s="54">
        <v>1870067.84</v>
      </c>
      <c r="Z4" s="55">
        <v>4409.16</v>
      </c>
      <c r="AA4" s="55">
        <v>428.85</v>
      </c>
      <c r="AB4" s="55">
        <v>2284.12</v>
      </c>
      <c r="AC4" s="55">
        <v>11930.28</v>
      </c>
      <c r="AD4" s="55">
        <v>2596.48</v>
      </c>
      <c r="AE4" s="56">
        <v>0</v>
      </c>
      <c r="AF4" s="57">
        <f>Y4-Z4-AA4-AB4-AC4-AD4-AE4</f>
        <v>1848418.95</v>
      </c>
      <c r="AG4" s="43">
        <f>AF4+AF6</f>
        <v>2314589.2999999998</v>
      </c>
    </row>
    <row r="5" spans="1:33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AF5" s="42">
        <v>405361.98</v>
      </c>
    </row>
    <row r="6" spans="1:33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AF6" s="42">
        <v>466170.35</v>
      </c>
    </row>
    <row r="7" spans="1:33" x14ac:dyDescent="0.25">
      <c r="A7" s="111" t="s">
        <v>11</v>
      </c>
      <c r="B7" s="111"/>
      <c r="C7" s="111"/>
      <c r="D7" s="111"/>
      <c r="E7" s="32">
        <v>4550.5</v>
      </c>
      <c r="F7" s="2" t="s">
        <v>12</v>
      </c>
      <c r="G7" s="3"/>
      <c r="H7" s="3"/>
      <c r="I7" s="22" t="s">
        <v>13</v>
      </c>
      <c r="J7" s="58">
        <v>90</v>
      </c>
      <c r="K7" s="64"/>
      <c r="L7" s="64"/>
      <c r="M7" s="16"/>
    </row>
    <row r="8" spans="1:33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3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33" ht="15" customHeight="1" x14ac:dyDescent="0.25">
      <c r="A10" s="108" t="s">
        <v>0</v>
      </c>
      <c r="B10" s="110" t="s">
        <v>1</v>
      </c>
      <c r="C10" s="110"/>
      <c r="D10" s="110"/>
      <c r="E10" s="110"/>
      <c r="F10" s="110"/>
      <c r="G10" s="110"/>
      <c r="H10" s="110"/>
      <c r="I10" s="112" t="s">
        <v>25</v>
      </c>
      <c r="J10" s="112"/>
      <c r="K10" s="112"/>
      <c r="L10" s="17"/>
      <c r="M10" s="82"/>
      <c r="N10" s="83"/>
      <c r="O10" s="84"/>
      <c r="P10" s="85"/>
    </row>
    <row r="11" spans="1:33" ht="12" customHeight="1" x14ac:dyDescent="0.25">
      <c r="A11" s="108"/>
      <c r="B11" s="110"/>
      <c r="C11" s="110"/>
      <c r="D11" s="110"/>
      <c r="E11" s="110"/>
      <c r="F11" s="110"/>
      <c r="G11" s="110"/>
      <c r="H11" s="110"/>
      <c r="I11" s="108" t="s">
        <v>28</v>
      </c>
      <c r="J11" s="108" t="s">
        <v>26</v>
      </c>
      <c r="K11" s="108"/>
      <c r="L11" s="17"/>
      <c r="M11" s="94">
        <f>I15+I23+I24+I25+I32+I33</f>
        <v>585044.03</v>
      </c>
      <c r="N11" s="95"/>
      <c r="O11" s="93"/>
      <c r="P11" s="93"/>
    </row>
    <row r="12" spans="1:33" ht="8.25" customHeight="1" x14ac:dyDescent="0.25">
      <c r="A12" s="108"/>
      <c r="B12" s="110"/>
      <c r="C12" s="110"/>
      <c r="D12" s="110"/>
      <c r="E12" s="110"/>
      <c r="F12" s="110"/>
      <c r="G12" s="110"/>
      <c r="H12" s="110"/>
      <c r="I12" s="108"/>
      <c r="J12" s="108"/>
      <c r="K12" s="108"/>
      <c r="L12" s="17"/>
      <c r="M12" s="98">
        <v>697145.52</v>
      </c>
      <c r="N12" s="98"/>
      <c r="O12" s="97"/>
      <c r="P12" s="96">
        <f>M12-M11</f>
        <v>112101.48999999999</v>
      </c>
      <c r="Q12" s="106" t="s">
        <v>51</v>
      </c>
      <c r="R12" s="106" t="s">
        <v>41</v>
      </c>
      <c r="S12" s="107"/>
    </row>
    <row r="13" spans="1:33" ht="12.75" customHeight="1" x14ac:dyDescent="0.25">
      <c r="A13" s="108"/>
      <c r="B13" s="110"/>
      <c r="C13" s="110"/>
      <c r="D13" s="110"/>
      <c r="E13" s="110"/>
      <c r="F13" s="110"/>
      <c r="G13" s="110"/>
      <c r="H13" s="110"/>
      <c r="I13" s="108"/>
      <c r="J13" s="108"/>
      <c r="K13" s="108"/>
      <c r="L13" s="17"/>
      <c r="M13" s="98"/>
      <c r="N13" s="98"/>
      <c r="O13" s="97"/>
      <c r="P13" s="97"/>
      <c r="Q13" s="106"/>
      <c r="R13" s="106"/>
      <c r="S13" s="107"/>
    </row>
    <row r="14" spans="1:33" ht="19.5" customHeight="1" x14ac:dyDescent="0.25">
      <c r="A14" s="113" t="s">
        <v>52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8"/>
      <c r="M14" s="99"/>
      <c r="N14" s="100"/>
      <c r="O14" s="86"/>
      <c r="P14" s="86"/>
      <c r="Q14" s="47">
        <v>12.76</v>
      </c>
      <c r="R14" s="47">
        <v>100</v>
      </c>
      <c r="S14" s="45"/>
    </row>
    <row r="15" spans="1:33" ht="15.75" customHeight="1" x14ac:dyDescent="0.25">
      <c r="A15" s="4">
        <v>1</v>
      </c>
      <c r="B15" s="76" t="s">
        <v>10</v>
      </c>
      <c r="C15" s="77"/>
      <c r="D15" s="77"/>
      <c r="E15" s="77"/>
      <c r="F15" s="77"/>
      <c r="G15" s="77"/>
      <c r="H15" s="78"/>
      <c r="I15" s="11">
        <f>I16+I17+I18+I19+I20+I21+I22</f>
        <v>204682.19000000003</v>
      </c>
      <c r="J15" s="89">
        <f>J16+J17+J18+J19+J20+J21+J22</f>
        <v>204682.19000000003</v>
      </c>
      <c r="K15" s="90"/>
      <c r="L15" s="20"/>
      <c r="M15" s="36">
        <v>3.82</v>
      </c>
      <c r="N15" s="36">
        <v>4.88</v>
      </c>
      <c r="O15" s="36">
        <v>4.38</v>
      </c>
      <c r="P15" s="38">
        <v>6.99</v>
      </c>
      <c r="Q15" s="46"/>
      <c r="R15" s="46"/>
      <c r="S15" s="31"/>
    </row>
    <row r="16" spans="1:33" ht="15" customHeight="1" x14ac:dyDescent="0.25">
      <c r="A16" s="5" t="s">
        <v>2</v>
      </c>
      <c r="B16" s="79" t="s">
        <v>53</v>
      </c>
      <c r="C16" s="80"/>
      <c r="D16" s="80"/>
      <c r="E16" s="80"/>
      <c r="F16" s="80"/>
      <c r="G16" s="80"/>
      <c r="H16" s="81"/>
      <c r="I16" s="12">
        <f t="shared" ref="I16:I31" si="0">J16</f>
        <v>67543.850000000006</v>
      </c>
      <c r="J16" s="87">
        <v>67543.850000000006</v>
      </c>
      <c r="K16" s="88"/>
      <c r="L16" s="21"/>
      <c r="M16" s="74">
        <v>1.74</v>
      </c>
      <c r="N16" s="75"/>
      <c r="O16" s="75"/>
      <c r="P16" s="75"/>
      <c r="Q16" s="47">
        <v>1.24</v>
      </c>
      <c r="R16" s="60">
        <f>Q16*R14/Q14</f>
        <v>9.7178683385579934</v>
      </c>
      <c r="S16" s="31"/>
    </row>
    <row r="17" spans="1:24" ht="13.5" customHeight="1" x14ac:dyDescent="0.25">
      <c r="A17" s="5" t="s">
        <v>3</v>
      </c>
      <c r="B17" s="79" t="s">
        <v>7</v>
      </c>
      <c r="C17" s="80"/>
      <c r="D17" s="80"/>
      <c r="E17" s="80"/>
      <c r="F17" s="80"/>
      <c r="G17" s="80"/>
      <c r="H17" s="81"/>
      <c r="I17" s="12">
        <f t="shared" si="0"/>
        <v>0</v>
      </c>
      <c r="J17" s="87">
        <v>0</v>
      </c>
      <c r="K17" s="88"/>
      <c r="L17" s="21"/>
      <c r="M17" s="37"/>
      <c r="N17" s="37">
        <v>1.06</v>
      </c>
      <c r="O17" s="74">
        <v>0.56000000000000005</v>
      </c>
      <c r="P17" s="75"/>
      <c r="Q17" s="47"/>
      <c r="R17" s="60"/>
      <c r="S17" s="31"/>
    </row>
    <row r="18" spans="1:24" ht="15" customHeight="1" x14ac:dyDescent="0.25">
      <c r="A18" s="5" t="s">
        <v>4</v>
      </c>
      <c r="B18" s="65" t="s">
        <v>54</v>
      </c>
      <c r="C18" s="66"/>
      <c r="D18" s="66"/>
      <c r="E18" s="66"/>
      <c r="F18" s="66"/>
      <c r="G18" s="66"/>
      <c r="H18" s="67"/>
      <c r="I18" s="12">
        <f t="shared" si="0"/>
        <v>0</v>
      </c>
      <c r="J18" s="91">
        <v>0</v>
      </c>
      <c r="K18" s="92"/>
      <c r="L18" s="19"/>
      <c r="M18" s="36"/>
      <c r="N18" s="36"/>
      <c r="O18" s="36"/>
      <c r="P18" s="38">
        <v>2.61</v>
      </c>
      <c r="Q18" s="47"/>
      <c r="R18" s="60"/>
      <c r="S18" s="31"/>
    </row>
    <row r="19" spans="1:24" ht="15" customHeight="1" x14ac:dyDescent="0.25">
      <c r="A19" s="5" t="s">
        <v>5</v>
      </c>
      <c r="B19" s="65" t="s">
        <v>8</v>
      </c>
      <c r="C19" s="66"/>
      <c r="D19" s="66"/>
      <c r="E19" s="66"/>
      <c r="F19" s="66"/>
      <c r="G19" s="66"/>
      <c r="H19" s="67"/>
      <c r="I19" s="12">
        <f t="shared" si="0"/>
        <v>59520.54</v>
      </c>
      <c r="J19" s="91">
        <v>59520.54</v>
      </c>
      <c r="K19" s="92"/>
      <c r="L19" s="19"/>
      <c r="M19" s="74">
        <v>1.02</v>
      </c>
      <c r="N19" s="75"/>
      <c r="O19" s="75"/>
      <c r="P19" s="75"/>
      <c r="Q19" s="47">
        <v>1.0900000000000001</v>
      </c>
      <c r="R19" s="60">
        <f>Q19*R14/Q14</f>
        <v>8.5423197492163023</v>
      </c>
      <c r="S19" s="31"/>
    </row>
    <row r="20" spans="1:24" ht="14.25" customHeight="1" x14ac:dyDescent="0.25">
      <c r="A20" s="5" t="s">
        <v>6</v>
      </c>
      <c r="B20" s="65" t="s">
        <v>33</v>
      </c>
      <c r="C20" s="66"/>
      <c r="D20" s="66"/>
      <c r="E20" s="66"/>
      <c r="F20" s="66"/>
      <c r="G20" s="66"/>
      <c r="H20" s="67"/>
      <c r="I20" s="35">
        <f t="shared" si="0"/>
        <v>6552.72</v>
      </c>
      <c r="J20" s="91">
        <v>6552.72</v>
      </c>
      <c r="K20" s="92"/>
      <c r="L20" s="19"/>
      <c r="M20" s="74">
        <v>0.13</v>
      </c>
      <c r="N20" s="75"/>
      <c r="O20" s="75"/>
      <c r="P20" s="75"/>
      <c r="Q20" s="47">
        <v>0.12</v>
      </c>
      <c r="R20" s="60">
        <f>Q20*R14/Q14</f>
        <v>0.94043887147335425</v>
      </c>
      <c r="S20" s="31"/>
    </row>
    <row r="21" spans="1:24" ht="15" customHeight="1" x14ac:dyDescent="0.25">
      <c r="A21" s="5" t="s">
        <v>31</v>
      </c>
      <c r="B21" s="65" t="s">
        <v>34</v>
      </c>
      <c r="C21" s="66"/>
      <c r="D21" s="66"/>
      <c r="E21" s="66"/>
      <c r="F21" s="66"/>
      <c r="G21" s="66"/>
      <c r="H21" s="34"/>
      <c r="I21" s="35">
        <f t="shared" si="0"/>
        <v>61003.8</v>
      </c>
      <c r="J21" s="91">
        <v>61003.8</v>
      </c>
      <c r="K21" s="92"/>
      <c r="L21" s="19"/>
      <c r="M21" s="74">
        <v>0.75</v>
      </c>
      <c r="N21" s="75"/>
      <c r="O21" s="75"/>
      <c r="P21" s="75"/>
      <c r="Q21" s="47">
        <v>1.1200000000000001</v>
      </c>
      <c r="R21" s="60">
        <f>Q21*R14/Q14</f>
        <v>8.7774294670846409</v>
      </c>
      <c r="S21" s="31"/>
    </row>
    <row r="22" spans="1:24" ht="15" customHeight="1" x14ac:dyDescent="0.25">
      <c r="A22" s="5" t="s">
        <v>32</v>
      </c>
      <c r="B22" s="65" t="s">
        <v>35</v>
      </c>
      <c r="C22" s="66"/>
      <c r="D22" s="66"/>
      <c r="E22" s="66"/>
      <c r="F22" s="66"/>
      <c r="G22" s="66"/>
      <c r="H22" s="34"/>
      <c r="I22" s="35">
        <f t="shared" si="0"/>
        <v>10061.280000000001</v>
      </c>
      <c r="J22" s="91">
        <v>10061.280000000001</v>
      </c>
      <c r="K22" s="92"/>
      <c r="L22" s="19"/>
      <c r="M22" s="74">
        <v>0.18</v>
      </c>
      <c r="N22" s="75"/>
      <c r="O22" s="75"/>
      <c r="P22" s="75"/>
      <c r="Q22" s="47">
        <v>0.18</v>
      </c>
      <c r="R22" s="60">
        <f>Q22*R14/Q14</f>
        <v>1.4106583072100314</v>
      </c>
      <c r="S22" s="31"/>
    </row>
    <row r="23" spans="1:24" ht="14.25" customHeight="1" x14ac:dyDescent="0.25">
      <c r="A23" s="4">
        <v>2</v>
      </c>
      <c r="B23" s="68" t="s">
        <v>58</v>
      </c>
      <c r="C23" s="69"/>
      <c r="D23" s="69"/>
      <c r="E23" s="69"/>
      <c r="F23" s="69"/>
      <c r="G23" s="69"/>
      <c r="H23" s="70"/>
      <c r="I23" s="11">
        <f t="shared" si="0"/>
        <v>78086.58</v>
      </c>
      <c r="J23" s="89">
        <v>78086.58</v>
      </c>
      <c r="K23" s="90"/>
      <c r="L23" s="20"/>
      <c r="M23" s="74">
        <v>1.38</v>
      </c>
      <c r="N23" s="75"/>
      <c r="O23" s="75"/>
      <c r="P23" s="75"/>
      <c r="Q23" s="47">
        <v>1.43</v>
      </c>
      <c r="R23" s="60">
        <f>Q23*R14/Q14</f>
        <v>11.206896551724139</v>
      </c>
      <c r="S23" s="31"/>
    </row>
    <row r="24" spans="1:24" ht="14.25" customHeight="1" x14ac:dyDescent="0.25">
      <c r="A24" s="4">
        <v>3</v>
      </c>
      <c r="B24" s="68" t="s">
        <v>36</v>
      </c>
      <c r="C24" s="69"/>
      <c r="D24" s="69"/>
      <c r="E24" s="69"/>
      <c r="F24" s="69"/>
      <c r="G24" s="69"/>
      <c r="H24" s="33"/>
      <c r="I24" s="11">
        <f t="shared" si="0"/>
        <v>51875.7</v>
      </c>
      <c r="J24" s="89">
        <v>51875.7</v>
      </c>
      <c r="K24" s="90"/>
      <c r="L24" s="20"/>
      <c r="M24" s="74">
        <v>0.92</v>
      </c>
      <c r="N24" s="75"/>
      <c r="O24" s="75"/>
      <c r="P24" s="75"/>
      <c r="Q24" s="47">
        <v>0.95</v>
      </c>
      <c r="R24" s="60">
        <f>Q24*R14/Q14</f>
        <v>7.4451410658307209</v>
      </c>
      <c r="S24" s="31"/>
    </row>
    <row r="25" spans="1:24" ht="17.25" customHeight="1" x14ac:dyDescent="0.25">
      <c r="A25" s="6">
        <v>4</v>
      </c>
      <c r="B25" s="71" t="s">
        <v>55</v>
      </c>
      <c r="C25" s="72"/>
      <c r="D25" s="72"/>
      <c r="E25" s="72"/>
      <c r="F25" s="72"/>
      <c r="G25" s="72"/>
      <c r="H25" s="73"/>
      <c r="I25" s="11">
        <f t="shared" si="0"/>
        <v>223399.56</v>
      </c>
      <c r="J25" s="89">
        <f>J26+J27+J28+J29+J30+J31</f>
        <v>223399.56</v>
      </c>
      <c r="K25" s="90"/>
      <c r="L25" s="20"/>
      <c r="M25" s="74">
        <v>4.38</v>
      </c>
      <c r="N25" s="125"/>
      <c r="O25" s="74">
        <v>5.72</v>
      </c>
      <c r="P25" s="75"/>
      <c r="Q25" s="47"/>
      <c r="R25" s="60"/>
      <c r="S25" s="31"/>
      <c r="T25" s="106" t="s">
        <v>42</v>
      </c>
      <c r="U25" s="106"/>
      <c r="W25" s="104" t="s">
        <v>43</v>
      </c>
      <c r="X25" s="105"/>
    </row>
    <row r="26" spans="1:24" ht="15" customHeight="1" x14ac:dyDescent="0.25">
      <c r="A26" s="5" t="s">
        <v>19</v>
      </c>
      <c r="B26" s="65" t="s">
        <v>56</v>
      </c>
      <c r="C26" s="66"/>
      <c r="D26" s="66"/>
      <c r="E26" s="66"/>
      <c r="F26" s="66"/>
      <c r="G26" s="66"/>
      <c r="H26" s="67"/>
      <c r="I26" s="12">
        <f t="shared" si="0"/>
        <v>15211.14</v>
      </c>
      <c r="J26" s="87">
        <v>15211.14</v>
      </c>
      <c r="K26" s="88"/>
      <c r="L26" s="21"/>
      <c r="M26" s="74">
        <v>0.65</v>
      </c>
      <c r="N26" s="75"/>
      <c r="O26" s="75"/>
      <c r="P26" s="75"/>
      <c r="Q26" s="46">
        <v>0.28000000000000003</v>
      </c>
      <c r="R26" s="60">
        <f>Q26*R14/Q14</f>
        <v>2.1943573667711602</v>
      </c>
      <c r="S26" s="31"/>
      <c r="T26" s="42">
        <v>774814.58</v>
      </c>
      <c r="U26" s="59">
        <f>T26*0.97</f>
        <v>751570.1425999999</v>
      </c>
      <c r="W26" s="42"/>
      <c r="X26" s="42">
        <v>27000</v>
      </c>
    </row>
    <row r="27" spans="1:24" ht="13.5" customHeight="1" x14ac:dyDescent="0.25">
      <c r="A27" s="5" t="s">
        <v>29</v>
      </c>
      <c r="B27" s="65" t="s">
        <v>22</v>
      </c>
      <c r="C27" s="66"/>
      <c r="D27" s="66"/>
      <c r="E27" s="66"/>
      <c r="F27" s="66"/>
      <c r="G27" s="66"/>
      <c r="H27" s="67"/>
      <c r="I27" s="12">
        <f t="shared" si="0"/>
        <v>53608.5</v>
      </c>
      <c r="J27" s="87">
        <v>53608.5</v>
      </c>
      <c r="K27" s="88"/>
      <c r="L27" s="21"/>
      <c r="M27" s="74">
        <v>0.77</v>
      </c>
      <c r="N27" s="75"/>
      <c r="O27" s="75"/>
      <c r="P27" s="75"/>
      <c r="Q27" s="46">
        <v>0.98</v>
      </c>
      <c r="R27" s="60">
        <f>Q27*R14/Q14</f>
        <v>7.6802507836990594</v>
      </c>
      <c r="S27" s="31"/>
      <c r="T27" s="42">
        <v>138239.85</v>
      </c>
      <c r="U27" s="59">
        <f t="shared" ref="U27:U30" si="1">T27*0.97</f>
        <v>134092.6545</v>
      </c>
      <c r="W27" s="42"/>
      <c r="X27" s="42"/>
    </row>
    <row r="28" spans="1:24" ht="17.25" customHeight="1" x14ac:dyDescent="0.25">
      <c r="A28" s="5" t="s">
        <v>30</v>
      </c>
      <c r="B28" s="65" t="s">
        <v>23</v>
      </c>
      <c r="C28" s="66"/>
      <c r="D28" s="66"/>
      <c r="E28" s="66"/>
      <c r="F28" s="66"/>
      <c r="G28" s="66"/>
      <c r="H28" s="67"/>
      <c r="I28" s="12">
        <f t="shared" si="0"/>
        <v>31013.63</v>
      </c>
      <c r="J28" s="87">
        <v>31013.63</v>
      </c>
      <c r="K28" s="88"/>
      <c r="L28" s="21"/>
      <c r="M28" s="74">
        <v>0.67</v>
      </c>
      <c r="N28" s="75"/>
      <c r="O28" s="75"/>
      <c r="P28" s="75"/>
      <c r="Q28" s="46">
        <v>0.56999999999999995</v>
      </c>
      <c r="R28" s="60">
        <f>Q28*R14/Q14</f>
        <v>4.4670846394984318</v>
      </c>
      <c r="S28" s="31"/>
      <c r="T28" s="42">
        <f>146956.14+87521.59</f>
        <v>234477.73</v>
      </c>
      <c r="U28" s="59">
        <f t="shared" si="1"/>
        <v>227443.39809999999</v>
      </c>
      <c r="W28" s="44">
        <f>SUM(W26:W27)</f>
        <v>0</v>
      </c>
      <c r="X28" s="44">
        <f>SUM(X26:X27)</f>
        <v>27000</v>
      </c>
    </row>
    <row r="29" spans="1:24" ht="17.25" customHeight="1" x14ac:dyDescent="0.25">
      <c r="A29" s="5" t="s">
        <v>37</v>
      </c>
      <c r="B29" s="65" t="s">
        <v>24</v>
      </c>
      <c r="C29" s="66"/>
      <c r="D29" s="66"/>
      <c r="E29" s="66"/>
      <c r="F29" s="66"/>
      <c r="G29" s="66"/>
      <c r="H29" s="67"/>
      <c r="I29" s="12">
        <f t="shared" si="0"/>
        <v>13202.79</v>
      </c>
      <c r="J29" s="87">
        <v>13202.79</v>
      </c>
      <c r="K29" s="88"/>
      <c r="L29" s="21"/>
      <c r="M29" s="74">
        <v>0.45</v>
      </c>
      <c r="N29" s="75"/>
      <c r="O29" s="75"/>
      <c r="P29" s="75"/>
      <c r="Q29" s="46">
        <v>0.24</v>
      </c>
      <c r="R29" s="60">
        <f>Q29*R14/Q14</f>
        <v>1.8808777429467085</v>
      </c>
      <c r="S29" s="31"/>
      <c r="T29" s="43">
        <v>208180.9</v>
      </c>
      <c r="U29" s="59">
        <f t="shared" si="1"/>
        <v>201935.473</v>
      </c>
    </row>
    <row r="30" spans="1:24" ht="15" customHeight="1" x14ac:dyDescent="0.25">
      <c r="A30" s="5" t="s">
        <v>38</v>
      </c>
      <c r="B30" s="65" t="s">
        <v>57</v>
      </c>
      <c r="C30" s="66"/>
      <c r="D30" s="66"/>
      <c r="E30" s="66"/>
      <c r="F30" s="66"/>
      <c r="G30" s="66"/>
      <c r="H30" s="67"/>
      <c r="I30" s="12">
        <f t="shared" si="0"/>
        <v>4427.8599999999997</v>
      </c>
      <c r="J30" s="87">
        <v>4427.8599999999997</v>
      </c>
      <c r="K30" s="88"/>
      <c r="L30" s="19"/>
      <c r="M30" s="36"/>
      <c r="N30" s="36"/>
      <c r="O30" s="74">
        <v>1.34</v>
      </c>
      <c r="P30" s="75"/>
      <c r="Q30" s="46">
        <v>0.08</v>
      </c>
      <c r="R30" s="60">
        <f>Q30*R14/Q14</f>
        <v>0.62695924764890287</v>
      </c>
      <c r="S30" s="31"/>
      <c r="T30" s="42">
        <v>233547.42</v>
      </c>
      <c r="U30" s="59">
        <f t="shared" si="1"/>
        <v>226540.99739999999</v>
      </c>
    </row>
    <row r="31" spans="1:24" ht="17.25" customHeight="1" x14ac:dyDescent="0.25">
      <c r="A31" s="5" t="s">
        <v>39</v>
      </c>
      <c r="B31" s="65" t="s">
        <v>18</v>
      </c>
      <c r="C31" s="66"/>
      <c r="D31" s="66"/>
      <c r="E31" s="66"/>
      <c r="F31" s="66"/>
      <c r="G31" s="66"/>
      <c r="H31" s="67"/>
      <c r="I31" s="12">
        <f t="shared" si="0"/>
        <v>105935.64</v>
      </c>
      <c r="J31" s="87">
        <v>105935.64</v>
      </c>
      <c r="K31" s="88"/>
      <c r="L31" s="21"/>
      <c r="M31" s="74">
        <v>1.84</v>
      </c>
      <c r="N31" s="75"/>
      <c r="O31" s="75"/>
      <c r="P31" s="75"/>
      <c r="Q31" s="48">
        <v>1.94</v>
      </c>
      <c r="R31" s="61">
        <f>Q31*R14/Q14</f>
        <v>15.203761755485894</v>
      </c>
      <c r="S31" s="31"/>
      <c r="T31" s="44">
        <f>SUM(T26:T30)</f>
        <v>1589260.4799999997</v>
      </c>
      <c r="U31" s="44">
        <f>SUM(U26:U30)</f>
        <v>1541582.6655999999</v>
      </c>
    </row>
    <row r="32" spans="1:24" ht="15" customHeight="1" x14ac:dyDescent="0.25">
      <c r="A32" s="4">
        <v>5</v>
      </c>
      <c r="B32" s="71" t="s">
        <v>9</v>
      </c>
      <c r="C32" s="72"/>
      <c r="D32" s="72"/>
      <c r="E32" s="72"/>
      <c r="F32" s="72"/>
      <c r="G32" s="72"/>
      <c r="H32" s="73"/>
      <c r="I32" s="11">
        <v>0</v>
      </c>
      <c r="J32" s="89">
        <v>0</v>
      </c>
      <c r="K32" s="90"/>
      <c r="L32" s="20"/>
      <c r="M32" s="74">
        <v>1.72</v>
      </c>
      <c r="N32" s="75"/>
      <c r="O32" s="75"/>
      <c r="P32" s="75"/>
      <c r="Q32" s="46">
        <v>2.54</v>
      </c>
      <c r="R32" s="60">
        <f>Q32*R14/Q14</f>
        <v>19.905956112852664</v>
      </c>
      <c r="S32" s="31"/>
      <c r="T32" s="49"/>
      <c r="U32" s="49"/>
    </row>
    <row r="33" spans="1:37" ht="15" customHeight="1" x14ac:dyDescent="0.25">
      <c r="A33" s="4">
        <v>6</v>
      </c>
      <c r="B33" s="68" t="s">
        <v>16</v>
      </c>
      <c r="C33" s="69"/>
      <c r="D33" s="69"/>
      <c r="E33" s="69"/>
      <c r="F33" s="69"/>
      <c r="G33" s="69"/>
      <c r="H33" s="70"/>
      <c r="I33" s="11">
        <f>X28</f>
        <v>27000</v>
      </c>
      <c r="J33" s="89">
        <f>I33</f>
        <v>27000</v>
      </c>
      <c r="K33" s="90"/>
      <c r="L33" s="21"/>
      <c r="M33" s="123"/>
      <c r="N33" s="124"/>
      <c r="O33" s="124"/>
      <c r="P33" s="124"/>
      <c r="Q33" s="46"/>
      <c r="R33" s="46"/>
      <c r="S33" s="31"/>
      <c r="T33" s="49"/>
      <c r="U33" s="49"/>
    </row>
    <row r="34" spans="1:37" ht="15" customHeight="1" x14ac:dyDescent="0.25">
      <c r="A34" s="4">
        <v>7</v>
      </c>
      <c r="B34" s="71" t="s">
        <v>17</v>
      </c>
      <c r="C34" s="72"/>
      <c r="D34" s="72"/>
      <c r="E34" s="72"/>
      <c r="F34" s="72"/>
      <c r="G34" s="72"/>
      <c r="H34" s="13"/>
      <c r="I34" s="11">
        <v>25473.96</v>
      </c>
      <c r="J34" s="89">
        <f>J35</f>
        <v>25473.96</v>
      </c>
      <c r="K34" s="90"/>
      <c r="L34" s="20"/>
      <c r="M34" s="121">
        <v>2.71</v>
      </c>
      <c r="N34" s="121"/>
      <c r="O34" s="121"/>
      <c r="P34" s="122"/>
      <c r="Q34" s="47"/>
      <c r="R34" s="47"/>
      <c r="S34" s="31"/>
    </row>
    <row r="35" spans="1:37" ht="15" customHeight="1" x14ac:dyDescent="0.25">
      <c r="A35" s="5" t="s">
        <v>45</v>
      </c>
      <c r="B35" s="65" t="s">
        <v>50</v>
      </c>
      <c r="C35" s="66"/>
      <c r="D35" s="66"/>
      <c r="E35" s="66"/>
      <c r="F35" s="66"/>
      <c r="G35" s="66"/>
      <c r="H35" s="67"/>
      <c r="I35" s="35">
        <f>J35</f>
        <v>25473.96</v>
      </c>
      <c r="J35" s="87">
        <v>25473.96</v>
      </c>
      <c r="K35" s="88"/>
      <c r="L35" s="20"/>
      <c r="M35" s="50"/>
      <c r="N35" s="50"/>
      <c r="O35" s="50"/>
      <c r="P35" s="50"/>
      <c r="Q35" s="51"/>
      <c r="R35" s="51"/>
      <c r="S35" s="31"/>
    </row>
    <row r="36" spans="1:37" ht="16.5" customHeight="1" x14ac:dyDescent="0.25">
      <c r="A36" s="8"/>
      <c r="B36" s="117" t="s">
        <v>21</v>
      </c>
      <c r="C36" s="118"/>
      <c r="D36" s="118"/>
      <c r="E36" s="118"/>
      <c r="F36" s="118"/>
      <c r="G36" s="118"/>
      <c r="H36" s="119"/>
      <c r="I36" s="10">
        <f>I15+I23+I25+I32+I33+I34+I24</f>
        <v>610517.99</v>
      </c>
      <c r="J36" s="126">
        <f>J15+J23+J24+J25+J32+J33+J34</f>
        <v>610517.99</v>
      </c>
      <c r="K36" s="127"/>
      <c r="L36" s="20"/>
      <c r="M36" s="9"/>
      <c r="N36" s="9"/>
      <c r="O36" s="9"/>
      <c r="P36" s="27"/>
      <c r="Q36" s="23"/>
      <c r="R36" s="14"/>
    </row>
    <row r="37" spans="1:37" ht="7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N37" s="120"/>
      <c r="O37" s="120"/>
      <c r="P37" s="120"/>
      <c r="Q37" s="120"/>
      <c r="R37" s="120"/>
      <c r="S37" s="120"/>
    </row>
    <row r="38" spans="1:37" ht="0.75" hidden="1" customHeight="1" x14ac:dyDescent="0.25">
      <c r="A38" s="7"/>
      <c r="B38" s="7"/>
      <c r="C38" s="7"/>
      <c r="D38" s="7"/>
      <c r="E38" s="7"/>
      <c r="F38" s="7"/>
      <c r="G38" s="7"/>
      <c r="H38" s="7"/>
      <c r="I38" s="30"/>
      <c r="J38" s="116"/>
      <c r="K38" s="116"/>
      <c r="L38" s="7"/>
      <c r="N38" s="15"/>
      <c r="O38" s="15"/>
      <c r="P38" s="15"/>
      <c r="Q38" s="15"/>
      <c r="R38" s="15"/>
      <c r="S38" s="15"/>
    </row>
    <row r="39" spans="1:37" x14ac:dyDescent="0.25">
      <c r="A39" s="115" t="s">
        <v>27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T39" s="102"/>
      <c r="U39" s="102"/>
      <c r="V39" s="102"/>
      <c r="W39" s="25"/>
      <c r="X39" s="25"/>
      <c r="Y39" s="25"/>
      <c r="Z39" s="25"/>
      <c r="AA39" s="21"/>
      <c r="AB39" s="21"/>
      <c r="AC39" s="21"/>
      <c r="AD39" s="21"/>
      <c r="AE39" s="21"/>
      <c r="AF39" s="28"/>
      <c r="AG39" s="28"/>
      <c r="AH39" s="28"/>
      <c r="AI39" s="28"/>
      <c r="AJ39" s="28"/>
      <c r="AK39" s="28"/>
    </row>
    <row r="40" spans="1:37" ht="7.5" customHeight="1" x14ac:dyDescent="0.25">
      <c r="T40" s="102"/>
      <c r="U40" s="102"/>
      <c r="V40" s="102"/>
      <c r="W40" s="25"/>
      <c r="X40" s="25"/>
      <c r="Y40" s="25"/>
      <c r="Z40" s="25"/>
      <c r="AA40" s="21"/>
      <c r="AB40" s="21"/>
      <c r="AC40" s="21"/>
      <c r="AD40" s="21"/>
      <c r="AE40" s="21"/>
      <c r="AF40" s="28"/>
      <c r="AG40" s="28"/>
      <c r="AH40" s="28"/>
      <c r="AI40" s="28"/>
      <c r="AJ40" s="28"/>
      <c r="AK40" s="28"/>
    </row>
    <row r="41" spans="1:37" ht="12" customHeight="1" x14ac:dyDescent="0.25">
      <c r="A41" s="115" t="s">
        <v>40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T41" s="102"/>
      <c r="U41" s="102"/>
      <c r="V41" s="102"/>
      <c r="W41" s="25"/>
      <c r="X41" s="25"/>
      <c r="Y41" s="25"/>
      <c r="Z41" s="25"/>
      <c r="AA41" s="21"/>
      <c r="AB41" s="21"/>
      <c r="AC41" s="21"/>
      <c r="AD41" s="21"/>
      <c r="AE41" s="21"/>
      <c r="AF41" s="28"/>
      <c r="AG41" s="28"/>
      <c r="AH41" s="28"/>
      <c r="AI41" s="28"/>
      <c r="AJ41" s="28"/>
      <c r="AK41" s="28"/>
    </row>
    <row r="42" spans="1:37" ht="7.5" customHeight="1" x14ac:dyDescent="0.25">
      <c r="T42" s="102"/>
      <c r="U42" s="102"/>
      <c r="V42" s="102"/>
      <c r="W42" s="25"/>
      <c r="X42" s="25"/>
      <c r="Y42" s="25"/>
      <c r="Z42" s="25"/>
      <c r="AA42" s="21"/>
      <c r="AB42" s="21"/>
      <c r="AC42" s="21"/>
      <c r="AD42" s="21"/>
      <c r="AE42" s="21"/>
      <c r="AF42" s="28"/>
      <c r="AG42" s="28"/>
      <c r="AH42" s="28"/>
      <c r="AI42" s="28"/>
      <c r="AJ42" s="28"/>
      <c r="AK42" s="28"/>
    </row>
    <row r="43" spans="1:37" x14ac:dyDescent="0.25">
      <c r="A43" s="115" t="s">
        <v>20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T43" s="102"/>
      <c r="U43" s="102"/>
      <c r="V43" s="102"/>
      <c r="W43" s="25"/>
      <c r="X43" s="25"/>
      <c r="Y43" s="25"/>
      <c r="Z43" s="25"/>
      <c r="AA43" s="21"/>
      <c r="AB43" s="21"/>
      <c r="AC43" s="21"/>
      <c r="AD43" s="21"/>
      <c r="AE43" s="21"/>
      <c r="AF43" s="28"/>
      <c r="AG43" s="28"/>
      <c r="AH43" s="28"/>
      <c r="AI43" s="28"/>
      <c r="AJ43" s="28"/>
      <c r="AK43" s="28"/>
    </row>
    <row r="44" spans="1:37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T44" s="103"/>
      <c r="U44" s="103"/>
      <c r="V44" s="103"/>
      <c r="W44" s="26"/>
      <c r="X44" s="26"/>
      <c r="Y44" s="26"/>
      <c r="Z44" s="26"/>
      <c r="AA44" s="26"/>
      <c r="AB44" s="26"/>
      <c r="AC44" s="26"/>
      <c r="AD44" s="26"/>
      <c r="AE44" s="26"/>
      <c r="AF44" s="28"/>
      <c r="AG44" s="28"/>
      <c r="AH44" s="28"/>
      <c r="AI44" s="28"/>
      <c r="AJ44" s="28"/>
      <c r="AK44" s="28"/>
    </row>
    <row r="45" spans="1:37" x14ac:dyDescent="0.25"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x14ac:dyDescent="0.25">
      <c r="T47" s="101"/>
      <c r="U47" s="101"/>
      <c r="V47" s="101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8"/>
      <c r="AI47" s="28"/>
      <c r="AJ47" s="28"/>
      <c r="AK47" s="28"/>
    </row>
    <row r="48" spans="1:37" x14ac:dyDescent="0.25">
      <c r="T48" s="101"/>
      <c r="U48" s="101"/>
      <c r="V48" s="101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8"/>
      <c r="AI48" s="28"/>
      <c r="AJ48" s="28"/>
      <c r="AK48" s="28"/>
    </row>
    <row r="49" spans="20:37" x14ac:dyDescent="0.25">
      <c r="T49" s="101"/>
      <c r="U49" s="101"/>
      <c r="V49" s="101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8"/>
      <c r="AI49" s="28"/>
      <c r="AJ49" s="28"/>
      <c r="AK49" s="28"/>
    </row>
    <row r="50" spans="20:37" x14ac:dyDescent="0.25">
      <c r="T50" s="101"/>
      <c r="U50" s="101"/>
      <c r="V50" s="101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8"/>
      <c r="AI50" s="28"/>
      <c r="AJ50" s="28"/>
      <c r="AK50" s="28"/>
    </row>
    <row r="51" spans="20:37" x14ac:dyDescent="0.25">
      <c r="T51" s="102"/>
      <c r="U51" s="102"/>
      <c r="V51" s="102"/>
      <c r="W51" s="25"/>
      <c r="X51" s="25"/>
      <c r="Y51" s="25"/>
      <c r="Z51" s="25"/>
      <c r="AA51" s="21"/>
      <c r="AB51" s="21"/>
      <c r="AC51" s="21"/>
      <c r="AD51" s="21"/>
      <c r="AE51" s="21"/>
      <c r="AF51" s="21"/>
      <c r="AG51" s="21"/>
      <c r="AH51" s="28"/>
      <c r="AI51" s="28"/>
      <c r="AJ51" s="28"/>
      <c r="AK51" s="28"/>
    </row>
    <row r="52" spans="20:37" x14ac:dyDescent="0.25">
      <c r="T52" s="102"/>
      <c r="U52" s="102"/>
      <c r="V52" s="102"/>
      <c r="W52" s="25"/>
      <c r="X52" s="25"/>
      <c r="Y52" s="25"/>
      <c r="Z52" s="25"/>
      <c r="AA52" s="21"/>
      <c r="AB52" s="21"/>
      <c r="AC52" s="21"/>
      <c r="AD52" s="21"/>
      <c r="AE52" s="21"/>
      <c r="AF52" s="21"/>
      <c r="AG52" s="21"/>
      <c r="AH52" s="28"/>
      <c r="AI52" s="28"/>
      <c r="AJ52" s="28"/>
      <c r="AK52" s="28"/>
    </row>
    <row r="53" spans="20:37" x14ac:dyDescent="0.25">
      <c r="T53" s="102"/>
      <c r="U53" s="102"/>
      <c r="V53" s="102"/>
      <c r="W53" s="25"/>
      <c r="X53" s="25"/>
      <c r="Y53" s="25"/>
      <c r="Z53" s="25"/>
      <c r="AA53" s="21"/>
      <c r="AB53" s="21"/>
      <c r="AC53" s="21"/>
      <c r="AD53" s="21"/>
      <c r="AE53" s="21"/>
      <c r="AF53" s="21"/>
      <c r="AG53" s="21"/>
      <c r="AH53" s="28"/>
      <c r="AI53" s="28"/>
      <c r="AJ53" s="28"/>
      <c r="AK53" s="28"/>
    </row>
    <row r="54" spans="20:37" x14ac:dyDescent="0.25">
      <c r="T54" s="102"/>
      <c r="U54" s="102"/>
      <c r="V54" s="102"/>
      <c r="W54" s="25"/>
      <c r="X54" s="25"/>
      <c r="Y54" s="25"/>
      <c r="Z54" s="25"/>
      <c r="AA54" s="21"/>
      <c r="AB54" s="21"/>
      <c r="AC54" s="21"/>
      <c r="AD54" s="21"/>
      <c r="AE54" s="21"/>
      <c r="AF54" s="21"/>
      <c r="AG54" s="21"/>
      <c r="AH54" s="28"/>
      <c r="AI54" s="28"/>
      <c r="AJ54" s="28"/>
      <c r="AK54" s="28"/>
    </row>
    <row r="55" spans="20:37" x14ac:dyDescent="0.25">
      <c r="T55" s="102"/>
      <c r="U55" s="102"/>
      <c r="V55" s="102"/>
      <c r="W55" s="25"/>
      <c r="X55" s="25"/>
      <c r="Y55" s="25"/>
      <c r="Z55" s="25"/>
      <c r="AA55" s="21"/>
      <c r="AB55" s="21"/>
      <c r="AC55" s="21"/>
      <c r="AD55" s="21"/>
      <c r="AE55" s="21"/>
      <c r="AF55" s="21"/>
      <c r="AG55" s="21"/>
      <c r="AH55" s="28"/>
      <c r="AI55" s="28"/>
      <c r="AJ55" s="28"/>
      <c r="AK55" s="28"/>
    </row>
    <row r="56" spans="20:37" x14ac:dyDescent="0.25">
      <c r="T56" s="103"/>
      <c r="U56" s="103"/>
      <c r="V56" s="103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8"/>
      <c r="AI56" s="28"/>
      <c r="AJ56" s="28"/>
      <c r="AK56" s="28"/>
    </row>
    <row r="57" spans="20:37" x14ac:dyDescent="0.25"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20:37" x14ac:dyDescent="0.25"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20:37" x14ac:dyDescent="0.25">
      <c r="T59" s="101"/>
      <c r="U59" s="101"/>
      <c r="V59" s="101"/>
      <c r="W59" s="24"/>
      <c r="X59" s="24"/>
      <c r="Y59" s="24"/>
      <c r="Z59" s="24"/>
      <c r="AA59" s="24"/>
      <c r="AB59" s="24"/>
      <c r="AC59" s="24"/>
      <c r="AD59" s="24"/>
      <c r="AE59" s="24"/>
      <c r="AF59" s="28"/>
      <c r="AG59" s="28"/>
      <c r="AH59" s="28"/>
      <c r="AI59" s="28"/>
      <c r="AJ59" s="28"/>
      <c r="AK59" s="28"/>
    </row>
    <row r="60" spans="20:37" x14ac:dyDescent="0.25">
      <c r="T60" s="101"/>
      <c r="U60" s="101"/>
      <c r="V60" s="101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</row>
    <row r="61" spans="20:37" x14ac:dyDescent="0.25">
      <c r="T61" s="101"/>
      <c r="U61" s="101"/>
      <c r="V61" s="101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</row>
    <row r="62" spans="20:37" x14ac:dyDescent="0.25">
      <c r="T62" s="101"/>
      <c r="U62" s="101"/>
      <c r="V62" s="101"/>
      <c r="W62" s="26"/>
      <c r="X62" s="26"/>
      <c r="Y62" s="26"/>
      <c r="Z62" s="26"/>
      <c r="AA62" s="26"/>
      <c r="AB62" s="26"/>
      <c r="AC62" s="26"/>
      <c r="AD62" s="26"/>
      <c r="AE62" s="26"/>
      <c r="AF62" s="28"/>
      <c r="AG62" s="28"/>
      <c r="AH62" s="28"/>
      <c r="AI62" s="28"/>
      <c r="AJ62" s="28"/>
      <c r="AK62" s="28"/>
    </row>
    <row r="63" spans="20:37" x14ac:dyDescent="0.25">
      <c r="T63" s="102"/>
      <c r="U63" s="102"/>
      <c r="V63" s="102"/>
      <c r="W63" s="25"/>
      <c r="X63" s="25"/>
      <c r="Y63" s="25"/>
      <c r="Z63" s="25"/>
      <c r="AA63" s="21"/>
      <c r="AB63" s="21"/>
      <c r="AC63" s="21"/>
      <c r="AD63" s="21"/>
      <c r="AE63" s="21"/>
      <c r="AF63" s="28"/>
      <c r="AG63" s="28"/>
      <c r="AH63" s="28"/>
      <c r="AI63" s="28"/>
      <c r="AJ63" s="28"/>
      <c r="AK63" s="28"/>
    </row>
    <row r="64" spans="20:37" x14ac:dyDescent="0.25">
      <c r="T64" s="102"/>
      <c r="U64" s="102"/>
      <c r="V64" s="102"/>
      <c r="W64" s="25"/>
      <c r="X64" s="25"/>
      <c r="Y64" s="25"/>
      <c r="Z64" s="25"/>
      <c r="AA64" s="21"/>
      <c r="AB64" s="21"/>
      <c r="AC64" s="21"/>
      <c r="AD64" s="21"/>
      <c r="AE64" s="21"/>
      <c r="AF64" s="28"/>
      <c r="AG64" s="28"/>
      <c r="AH64" s="28"/>
      <c r="AI64" s="28"/>
      <c r="AJ64" s="28"/>
      <c r="AK64" s="28"/>
    </row>
    <row r="65" spans="20:37" x14ac:dyDescent="0.25">
      <c r="T65" s="102"/>
      <c r="U65" s="102"/>
      <c r="V65" s="102"/>
      <c r="W65" s="25"/>
      <c r="X65" s="25"/>
      <c r="Y65" s="25"/>
      <c r="Z65" s="25"/>
      <c r="AA65" s="21"/>
      <c r="AB65" s="21"/>
      <c r="AC65" s="21"/>
      <c r="AD65" s="21"/>
      <c r="AE65" s="21"/>
      <c r="AF65" s="28"/>
      <c r="AG65" s="28"/>
      <c r="AH65" s="28"/>
      <c r="AI65" s="28"/>
      <c r="AJ65" s="28"/>
      <c r="AK65" s="28"/>
    </row>
    <row r="66" spans="20:37" x14ac:dyDescent="0.25">
      <c r="T66" s="102"/>
      <c r="U66" s="102"/>
      <c r="V66" s="102"/>
      <c r="W66" s="25"/>
      <c r="X66" s="25"/>
      <c r="Y66" s="25"/>
      <c r="Z66" s="29"/>
      <c r="AA66" s="21"/>
      <c r="AB66" s="21"/>
      <c r="AC66" s="21"/>
      <c r="AD66" s="21"/>
      <c r="AE66" s="21"/>
      <c r="AF66" s="28"/>
      <c r="AG66" s="28"/>
      <c r="AH66" s="28"/>
      <c r="AI66" s="28"/>
      <c r="AJ66" s="28"/>
      <c r="AK66" s="28"/>
    </row>
    <row r="67" spans="20:37" x14ac:dyDescent="0.25">
      <c r="T67" s="102"/>
      <c r="U67" s="102"/>
      <c r="V67" s="102"/>
      <c r="W67" s="25"/>
      <c r="X67" s="25"/>
      <c r="Y67" s="25"/>
      <c r="Z67" s="25"/>
      <c r="AA67" s="21"/>
      <c r="AB67" s="21"/>
      <c r="AC67" s="21"/>
      <c r="AD67" s="21"/>
      <c r="AE67" s="21"/>
      <c r="AF67" s="28"/>
      <c r="AG67" s="28"/>
      <c r="AH67" s="28"/>
      <c r="AI67" s="28"/>
      <c r="AJ67" s="28"/>
      <c r="AK67" s="28"/>
    </row>
    <row r="68" spans="20:37" x14ac:dyDescent="0.25">
      <c r="T68" s="103"/>
      <c r="U68" s="103"/>
      <c r="V68" s="103"/>
      <c r="W68" s="26"/>
      <c r="X68" s="26"/>
      <c r="Y68" s="26"/>
      <c r="Z68" s="26"/>
      <c r="AA68" s="26"/>
      <c r="AB68" s="26"/>
      <c r="AC68" s="26"/>
      <c r="AD68" s="26"/>
      <c r="AE68" s="26"/>
      <c r="AF68" s="28"/>
      <c r="AG68" s="28"/>
      <c r="AH68" s="28"/>
      <c r="AI68" s="28"/>
      <c r="AJ68" s="28"/>
      <c r="AK68" s="28"/>
    </row>
    <row r="69" spans="20:37" x14ac:dyDescent="0.25"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</row>
    <row r="70" spans="20:37" x14ac:dyDescent="0.25"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20:37" x14ac:dyDescent="0.25">
      <c r="T71" s="101"/>
      <c r="U71" s="101"/>
      <c r="V71" s="101"/>
      <c r="W71" s="24"/>
      <c r="X71" s="24"/>
      <c r="Y71" s="24"/>
      <c r="Z71" s="24"/>
      <c r="AA71" s="24"/>
      <c r="AB71" s="24"/>
      <c r="AC71" s="24"/>
      <c r="AD71" s="24"/>
      <c r="AE71" s="24"/>
      <c r="AF71" s="28"/>
      <c r="AG71" s="28"/>
      <c r="AH71" s="28"/>
      <c r="AI71" s="28"/>
      <c r="AJ71" s="28"/>
      <c r="AK71" s="28"/>
    </row>
    <row r="72" spans="20:37" x14ac:dyDescent="0.25">
      <c r="T72" s="101"/>
      <c r="U72" s="101"/>
      <c r="V72" s="101"/>
      <c r="W72" s="25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</row>
    <row r="73" spans="20:37" x14ac:dyDescent="0.25">
      <c r="T73" s="101"/>
      <c r="U73" s="101"/>
      <c r="V73" s="101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</row>
    <row r="74" spans="20:37" x14ac:dyDescent="0.25">
      <c r="T74" s="101"/>
      <c r="U74" s="101"/>
      <c r="V74" s="101"/>
      <c r="W74" s="26"/>
      <c r="X74" s="26"/>
      <c r="Y74" s="26"/>
      <c r="Z74" s="26"/>
      <c r="AA74" s="26"/>
      <c r="AB74" s="26"/>
      <c r="AC74" s="26"/>
      <c r="AD74" s="26"/>
      <c r="AE74" s="26"/>
      <c r="AF74" s="28"/>
      <c r="AG74" s="28"/>
      <c r="AH74" s="28"/>
      <c r="AI74" s="28"/>
      <c r="AJ74" s="28"/>
      <c r="AK74" s="28"/>
    </row>
    <row r="75" spans="20:37" x14ac:dyDescent="0.25">
      <c r="T75" s="102"/>
      <c r="U75" s="102"/>
      <c r="V75" s="102"/>
      <c r="W75" s="25"/>
      <c r="X75" s="25"/>
      <c r="Y75" s="25"/>
      <c r="Z75" s="25"/>
      <c r="AA75" s="21"/>
      <c r="AB75" s="21"/>
      <c r="AC75" s="21"/>
      <c r="AD75" s="21"/>
      <c r="AE75" s="21"/>
      <c r="AF75" s="28"/>
      <c r="AG75" s="28"/>
      <c r="AH75" s="28"/>
      <c r="AI75" s="28"/>
      <c r="AJ75" s="28"/>
      <c r="AK75" s="28"/>
    </row>
    <row r="76" spans="20:37" x14ac:dyDescent="0.25">
      <c r="T76" s="102"/>
      <c r="U76" s="102"/>
      <c r="V76" s="102"/>
      <c r="W76" s="25"/>
      <c r="X76" s="25"/>
      <c r="Y76" s="25"/>
      <c r="Z76" s="25"/>
      <c r="AA76" s="21"/>
      <c r="AB76" s="21"/>
      <c r="AC76" s="21"/>
      <c r="AD76" s="21"/>
      <c r="AE76" s="21"/>
      <c r="AF76" s="28"/>
      <c r="AG76" s="28"/>
      <c r="AH76" s="28"/>
      <c r="AI76" s="28"/>
      <c r="AJ76" s="28"/>
      <c r="AK76" s="28"/>
    </row>
    <row r="77" spans="20:37" x14ac:dyDescent="0.25">
      <c r="T77" s="102"/>
      <c r="U77" s="102"/>
      <c r="V77" s="102"/>
      <c r="W77" s="25"/>
      <c r="X77" s="25"/>
      <c r="Y77" s="25"/>
      <c r="Z77" s="25"/>
      <c r="AA77" s="21"/>
      <c r="AB77" s="21"/>
      <c r="AC77" s="21"/>
      <c r="AD77" s="21"/>
      <c r="AE77" s="21"/>
      <c r="AF77" s="28"/>
      <c r="AG77" s="28"/>
      <c r="AH77" s="28"/>
      <c r="AI77" s="28"/>
      <c r="AJ77" s="28"/>
      <c r="AK77" s="28"/>
    </row>
    <row r="78" spans="20:37" x14ac:dyDescent="0.25">
      <c r="T78" s="102"/>
      <c r="U78" s="102"/>
      <c r="V78" s="102"/>
      <c r="W78" s="25"/>
      <c r="X78" s="25"/>
      <c r="Y78" s="25"/>
      <c r="Z78" s="25"/>
      <c r="AA78" s="21"/>
      <c r="AB78" s="21"/>
      <c r="AC78" s="21"/>
      <c r="AD78" s="21"/>
      <c r="AE78" s="21"/>
      <c r="AF78" s="28"/>
      <c r="AG78" s="28"/>
      <c r="AH78" s="28"/>
      <c r="AI78" s="28"/>
      <c r="AJ78" s="28"/>
      <c r="AK78" s="28"/>
    </row>
    <row r="79" spans="20:37" x14ac:dyDescent="0.25">
      <c r="T79" s="102"/>
      <c r="U79" s="102"/>
      <c r="V79" s="102"/>
      <c r="W79" s="25"/>
      <c r="X79" s="25"/>
      <c r="Y79" s="25"/>
      <c r="Z79" s="25"/>
      <c r="AA79" s="21"/>
      <c r="AB79" s="21"/>
      <c r="AC79" s="21"/>
      <c r="AD79" s="21"/>
      <c r="AE79" s="21"/>
      <c r="AF79" s="28"/>
      <c r="AG79" s="28"/>
      <c r="AH79" s="28"/>
      <c r="AI79" s="28"/>
      <c r="AJ79" s="28"/>
      <c r="AK79" s="28"/>
    </row>
    <row r="80" spans="20:37" x14ac:dyDescent="0.25">
      <c r="T80" s="103"/>
      <c r="U80" s="103"/>
      <c r="V80" s="103"/>
      <c r="W80" s="26"/>
      <c r="X80" s="26"/>
      <c r="Y80" s="26"/>
      <c r="Z80" s="26"/>
      <c r="AA80" s="26"/>
      <c r="AB80" s="26"/>
      <c r="AC80" s="26"/>
      <c r="AD80" s="26"/>
      <c r="AE80" s="26"/>
      <c r="AF80" s="28"/>
      <c r="AG80" s="28"/>
      <c r="AH80" s="28"/>
      <c r="AI80" s="28"/>
      <c r="AJ80" s="28"/>
      <c r="AK80" s="28"/>
    </row>
    <row r="81" spans="20:37" x14ac:dyDescent="0.25"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20:37" x14ac:dyDescent="0.25"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20:37" x14ac:dyDescent="0.25">
      <c r="T83" s="101"/>
      <c r="U83" s="101"/>
      <c r="V83" s="101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8"/>
      <c r="AK83" s="28"/>
    </row>
    <row r="84" spans="20:37" x14ac:dyDescent="0.25">
      <c r="T84" s="101"/>
      <c r="U84" s="101"/>
      <c r="V84" s="101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8"/>
      <c r="AK84" s="28"/>
    </row>
    <row r="85" spans="20:37" x14ac:dyDescent="0.25">
      <c r="T85" s="101"/>
      <c r="U85" s="101"/>
      <c r="V85" s="101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8"/>
      <c r="AK85" s="28"/>
    </row>
    <row r="86" spans="20:37" x14ac:dyDescent="0.25">
      <c r="T86" s="101"/>
      <c r="U86" s="101"/>
      <c r="V86" s="101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8"/>
      <c r="AK86" s="28"/>
    </row>
    <row r="87" spans="20:37" x14ac:dyDescent="0.25">
      <c r="T87" s="102"/>
      <c r="U87" s="102"/>
      <c r="V87" s="102"/>
      <c r="W87" s="25"/>
      <c r="X87" s="25"/>
      <c r="Y87" s="25"/>
      <c r="Z87" s="25"/>
      <c r="AA87" s="21"/>
      <c r="AB87" s="21"/>
      <c r="AC87" s="21"/>
      <c r="AD87" s="21"/>
      <c r="AE87" s="21"/>
      <c r="AF87" s="21"/>
      <c r="AG87" s="21"/>
      <c r="AH87" s="21"/>
      <c r="AI87" s="21"/>
      <c r="AJ87" s="28"/>
      <c r="AK87" s="28"/>
    </row>
    <row r="88" spans="20:37" x14ac:dyDescent="0.25">
      <c r="T88" s="102"/>
      <c r="U88" s="102"/>
      <c r="V88" s="102"/>
      <c r="W88" s="25"/>
      <c r="X88" s="25"/>
      <c r="Y88" s="25"/>
      <c r="Z88" s="25"/>
      <c r="AA88" s="21"/>
      <c r="AB88" s="21"/>
      <c r="AC88" s="21"/>
      <c r="AD88" s="21"/>
      <c r="AE88" s="21"/>
      <c r="AF88" s="21"/>
      <c r="AG88" s="21"/>
      <c r="AH88" s="21"/>
      <c r="AI88" s="21"/>
      <c r="AJ88" s="28"/>
      <c r="AK88" s="28"/>
    </row>
    <row r="89" spans="20:37" x14ac:dyDescent="0.25">
      <c r="T89" s="102"/>
      <c r="U89" s="102"/>
      <c r="V89" s="102"/>
      <c r="W89" s="25"/>
      <c r="X89" s="25"/>
      <c r="Y89" s="25"/>
      <c r="Z89" s="25"/>
      <c r="AA89" s="21"/>
      <c r="AB89" s="21"/>
      <c r="AC89" s="21"/>
      <c r="AD89" s="21"/>
      <c r="AE89" s="21"/>
      <c r="AF89" s="21"/>
      <c r="AG89" s="21"/>
      <c r="AH89" s="21"/>
      <c r="AI89" s="21"/>
      <c r="AJ89" s="28"/>
      <c r="AK89" s="28"/>
    </row>
    <row r="90" spans="20:37" x14ac:dyDescent="0.25">
      <c r="T90" s="102"/>
      <c r="U90" s="102"/>
      <c r="V90" s="102"/>
      <c r="W90" s="25"/>
      <c r="X90" s="25"/>
      <c r="Y90" s="25"/>
      <c r="Z90" s="25"/>
      <c r="AA90" s="21"/>
      <c r="AB90" s="21"/>
      <c r="AC90" s="21"/>
      <c r="AD90" s="21"/>
      <c r="AE90" s="21"/>
      <c r="AF90" s="21"/>
      <c r="AG90" s="21"/>
      <c r="AH90" s="21"/>
      <c r="AI90" s="21"/>
      <c r="AJ90" s="28"/>
      <c r="AK90" s="28"/>
    </row>
    <row r="91" spans="20:37" x14ac:dyDescent="0.25">
      <c r="T91" s="102"/>
      <c r="U91" s="102"/>
      <c r="V91" s="102"/>
      <c r="W91" s="25"/>
      <c r="X91" s="25"/>
      <c r="Y91" s="25"/>
      <c r="Z91" s="25"/>
      <c r="AA91" s="21"/>
      <c r="AB91" s="21"/>
      <c r="AC91" s="21"/>
      <c r="AD91" s="21"/>
      <c r="AE91" s="21"/>
      <c r="AF91" s="21"/>
      <c r="AG91" s="21"/>
      <c r="AH91" s="21"/>
      <c r="AI91" s="21"/>
      <c r="AJ91" s="28"/>
      <c r="AK91" s="28"/>
    </row>
    <row r="92" spans="20:37" x14ac:dyDescent="0.25">
      <c r="T92" s="103"/>
      <c r="U92" s="103"/>
      <c r="V92" s="103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8"/>
      <c r="AK92" s="28"/>
    </row>
    <row r="93" spans="20:37" x14ac:dyDescent="0.25"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20:37" x14ac:dyDescent="0.25"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20:37" x14ac:dyDescent="0.25"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20:37" x14ac:dyDescent="0.25"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20:37" x14ac:dyDescent="0.25"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20:37" x14ac:dyDescent="0.25"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20:37" x14ac:dyDescent="0.25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101"/>
      <c r="U104" s="101"/>
      <c r="V104" s="101"/>
      <c r="W104" s="24"/>
      <c r="X104" s="24"/>
      <c r="Y104" s="24"/>
      <c r="Z104" s="24"/>
      <c r="AA104" s="24"/>
      <c r="AB104" s="24"/>
      <c r="AC104" s="24"/>
      <c r="AD104" s="24"/>
      <c r="AE104" s="24"/>
      <c r="AF104" s="28"/>
      <c r="AG104" s="28"/>
      <c r="AH104" s="28"/>
      <c r="AI104" s="28"/>
      <c r="AJ104" s="28"/>
    </row>
    <row r="105" spans="20:37" x14ac:dyDescent="0.25">
      <c r="T105" s="101"/>
      <c r="U105" s="101"/>
      <c r="V105" s="101"/>
      <c r="W105" s="25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</row>
    <row r="106" spans="20:37" x14ac:dyDescent="0.25">
      <c r="T106" s="101"/>
      <c r="U106" s="101"/>
      <c r="V106" s="101"/>
      <c r="W106" s="25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</row>
    <row r="107" spans="20:37" x14ac:dyDescent="0.25">
      <c r="T107" s="101"/>
      <c r="U107" s="101"/>
      <c r="V107" s="101"/>
      <c r="W107" s="26"/>
      <c r="X107" s="26"/>
      <c r="Y107" s="26"/>
      <c r="Z107" s="26"/>
      <c r="AA107" s="26"/>
      <c r="AB107" s="26"/>
      <c r="AC107" s="26"/>
      <c r="AD107" s="26"/>
      <c r="AE107" s="26"/>
      <c r="AF107" s="28"/>
      <c r="AG107" s="28"/>
      <c r="AH107" s="28"/>
      <c r="AI107" s="28"/>
      <c r="AJ107" s="28"/>
    </row>
    <row r="108" spans="20:37" x14ac:dyDescent="0.25">
      <c r="T108" s="102"/>
      <c r="U108" s="102"/>
      <c r="V108" s="102"/>
      <c r="W108" s="25"/>
      <c r="X108" s="25"/>
      <c r="Y108" s="25"/>
      <c r="Z108" s="25"/>
      <c r="AA108" s="21"/>
      <c r="AB108" s="21"/>
      <c r="AC108" s="21"/>
      <c r="AD108" s="21"/>
      <c r="AE108" s="21"/>
      <c r="AF108" s="28"/>
      <c r="AG108" s="28"/>
      <c r="AH108" s="28"/>
      <c r="AI108" s="28"/>
      <c r="AJ108" s="28"/>
    </row>
    <row r="109" spans="20:37" x14ac:dyDescent="0.25">
      <c r="T109" s="102"/>
      <c r="U109" s="102"/>
      <c r="V109" s="102"/>
      <c r="W109" s="25"/>
      <c r="X109" s="25"/>
      <c r="Y109" s="25"/>
      <c r="Z109" s="25"/>
      <c r="AA109" s="21"/>
      <c r="AB109" s="21"/>
      <c r="AC109" s="21"/>
      <c r="AD109" s="21"/>
      <c r="AE109" s="21"/>
      <c r="AF109" s="28"/>
      <c r="AG109" s="28"/>
      <c r="AH109" s="28"/>
      <c r="AI109" s="28"/>
      <c r="AJ109" s="28"/>
    </row>
    <row r="110" spans="20:37" x14ac:dyDescent="0.25">
      <c r="T110" s="102"/>
      <c r="U110" s="102"/>
      <c r="V110" s="102"/>
      <c r="W110" s="25"/>
      <c r="X110" s="25"/>
      <c r="Y110" s="25"/>
      <c r="Z110" s="25"/>
      <c r="AA110" s="21"/>
      <c r="AB110" s="21"/>
      <c r="AC110" s="21"/>
      <c r="AD110" s="21"/>
      <c r="AE110" s="21"/>
      <c r="AF110" s="28"/>
      <c r="AG110" s="28"/>
      <c r="AH110" s="28"/>
      <c r="AI110" s="28"/>
      <c r="AJ110" s="28"/>
    </row>
    <row r="111" spans="20:37" x14ac:dyDescent="0.25">
      <c r="T111" s="102"/>
      <c r="U111" s="102"/>
      <c r="V111" s="102"/>
      <c r="W111" s="25"/>
      <c r="X111" s="25"/>
      <c r="Y111" s="25"/>
      <c r="Z111" s="25"/>
      <c r="AA111" s="21"/>
      <c r="AB111" s="21"/>
      <c r="AC111" s="21"/>
      <c r="AD111" s="21"/>
      <c r="AE111" s="21"/>
      <c r="AF111" s="28"/>
      <c r="AG111" s="28"/>
      <c r="AH111" s="28"/>
      <c r="AI111" s="28"/>
      <c r="AJ111" s="28"/>
    </row>
    <row r="112" spans="20:37" x14ac:dyDescent="0.25">
      <c r="T112" s="102"/>
      <c r="U112" s="102"/>
      <c r="V112" s="102"/>
      <c r="W112" s="25"/>
      <c r="X112" s="25"/>
      <c r="Y112" s="25"/>
      <c r="Z112" s="25"/>
      <c r="AA112" s="21"/>
      <c r="AB112" s="21"/>
      <c r="AC112" s="21"/>
      <c r="AD112" s="21"/>
      <c r="AE112" s="21"/>
      <c r="AF112" s="28"/>
      <c r="AG112" s="28"/>
      <c r="AH112" s="28"/>
      <c r="AI112" s="28"/>
      <c r="AJ112" s="28"/>
    </row>
    <row r="113" spans="20:36" x14ac:dyDescent="0.25">
      <c r="T113" s="103"/>
      <c r="U113" s="103"/>
      <c r="V113" s="103"/>
      <c r="W113" s="26"/>
      <c r="X113" s="26"/>
      <c r="Y113" s="26"/>
      <c r="Z113" s="26"/>
      <c r="AA113" s="26"/>
      <c r="AB113" s="26"/>
      <c r="AC113" s="26"/>
      <c r="AD113" s="26"/>
      <c r="AE113" s="26"/>
      <c r="AF113" s="28"/>
      <c r="AG113" s="28"/>
      <c r="AH113" s="28"/>
      <c r="AI113" s="28"/>
      <c r="AJ113" s="28"/>
    </row>
    <row r="114" spans="20:36" x14ac:dyDescent="0.25"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20:36" x14ac:dyDescent="0.25"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20:36" x14ac:dyDescent="0.25"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20:36" x14ac:dyDescent="0.25"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20:36" x14ac:dyDescent="0.25">
      <c r="T118" s="101"/>
      <c r="U118" s="101"/>
      <c r="V118" s="101"/>
      <c r="W118" s="24"/>
      <c r="X118" s="24"/>
      <c r="Y118" s="24"/>
      <c r="Z118" s="24"/>
      <c r="AA118" s="24"/>
      <c r="AB118" s="24"/>
      <c r="AC118" s="24"/>
      <c r="AD118" s="24"/>
      <c r="AE118" s="24"/>
      <c r="AF118" s="28"/>
      <c r="AG118" s="28"/>
      <c r="AH118" s="28"/>
      <c r="AI118" s="28"/>
      <c r="AJ118" s="28"/>
    </row>
    <row r="119" spans="20:36" x14ac:dyDescent="0.25">
      <c r="T119" s="101"/>
      <c r="U119" s="101"/>
      <c r="V119" s="101"/>
      <c r="W119" s="25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</row>
    <row r="120" spans="20:36" x14ac:dyDescent="0.25">
      <c r="T120" s="101"/>
      <c r="U120" s="101"/>
      <c r="V120" s="101"/>
      <c r="W120" s="25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</row>
    <row r="121" spans="20:36" x14ac:dyDescent="0.25">
      <c r="T121" s="101"/>
      <c r="U121" s="101"/>
      <c r="V121" s="101"/>
      <c r="W121" s="26"/>
      <c r="X121" s="26"/>
      <c r="Y121" s="26"/>
      <c r="Z121" s="26"/>
      <c r="AA121" s="26"/>
      <c r="AB121" s="26"/>
      <c r="AC121" s="26"/>
      <c r="AD121" s="26"/>
      <c r="AE121" s="26"/>
      <c r="AF121" s="28"/>
      <c r="AG121" s="28"/>
      <c r="AH121" s="28"/>
      <c r="AI121" s="28"/>
      <c r="AJ121" s="28"/>
    </row>
    <row r="122" spans="20:36" x14ac:dyDescent="0.25">
      <c r="T122" s="102"/>
      <c r="U122" s="102"/>
      <c r="V122" s="102"/>
      <c r="W122" s="25"/>
      <c r="X122" s="25"/>
      <c r="Y122" s="25"/>
      <c r="Z122" s="25"/>
      <c r="AA122" s="21"/>
      <c r="AB122" s="21"/>
      <c r="AC122" s="21"/>
      <c r="AD122" s="21"/>
      <c r="AE122" s="21"/>
      <c r="AF122" s="28"/>
      <c r="AG122" s="28"/>
      <c r="AH122" s="28"/>
      <c r="AI122" s="28"/>
      <c r="AJ122" s="28"/>
    </row>
    <row r="123" spans="20:36" x14ac:dyDescent="0.25">
      <c r="T123" s="102"/>
      <c r="U123" s="102"/>
      <c r="V123" s="102"/>
      <c r="W123" s="25"/>
      <c r="X123" s="25"/>
      <c r="Y123" s="25"/>
      <c r="Z123" s="25"/>
      <c r="AA123" s="21"/>
      <c r="AB123" s="21"/>
      <c r="AC123" s="21"/>
      <c r="AD123" s="21"/>
      <c r="AE123" s="21"/>
      <c r="AF123" s="28"/>
      <c r="AG123" s="28"/>
      <c r="AH123" s="28"/>
      <c r="AI123" s="28"/>
      <c r="AJ123" s="28"/>
    </row>
    <row r="124" spans="20:36" x14ac:dyDescent="0.25">
      <c r="T124" s="102"/>
      <c r="U124" s="102"/>
      <c r="V124" s="102"/>
      <c r="W124" s="25"/>
      <c r="X124" s="25"/>
      <c r="Y124" s="25"/>
      <c r="Z124" s="25"/>
      <c r="AA124" s="21"/>
      <c r="AB124" s="21"/>
      <c r="AC124" s="21"/>
      <c r="AD124" s="21"/>
      <c r="AE124" s="21"/>
      <c r="AF124" s="28"/>
      <c r="AG124" s="28"/>
      <c r="AH124" s="28"/>
      <c r="AI124" s="28"/>
      <c r="AJ124" s="28"/>
    </row>
    <row r="125" spans="20:36" x14ac:dyDescent="0.25">
      <c r="T125" s="102"/>
      <c r="U125" s="102"/>
      <c r="V125" s="102"/>
      <c r="W125" s="25"/>
      <c r="X125" s="25"/>
      <c r="Y125" s="25"/>
      <c r="Z125" s="25"/>
      <c r="AA125" s="21"/>
      <c r="AB125" s="21"/>
      <c r="AC125" s="21"/>
      <c r="AD125" s="21"/>
      <c r="AE125" s="21"/>
      <c r="AF125" s="28"/>
      <c r="AG125" s="28"/>
      <c r="AH125" s="28"/>
      <c r="AI125" s="28"/>
      <c r="AJ125" s="28"/>
    </row>
    <row r="126" spans="20:36" x14ac:dyDescent="0.25">
      <c r="T126" s="102"/>
      <c r="U126" s="102"/>
      <c r="V126" s="102"/>
      <c r="W126" s="25"/>
      <c r="X126" s="25"/>
      <c r="Y126" s="25"/>
      <c r="Z126" s="25"/>
      <c r="AA126" s="21"/>
      <c r="AB126" s="21"/>
      <c r="AC126" s="21"/>
      <c r="AD126" s="21"/>
      <c r="AE126" s="21"/>
      <c r="AF126" s="28"/>
      <c r="AG126" s="28"/>
      <c r="AH126" s="28"/>
      <c r="AI126" s="28"/>
      <c r="AJ126" s="28"/>
    </row>
    <row r="127" spans="20:36" x14ac:dyDescent="0.25">
      <c r="T127" s="103"/>
      <c r="U127" s="103"/>
      <c r="V127" s="103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</row>
    <row r="128" spans="20:36" x14ac:dyDescent="0.25"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20:36" x14ac:dyDescent="0.25"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20:36" x14ac:dyDescent="0.25">
      <c r="T130" s="101"/>
      <c r="U130" s="101"/>
      <c r="V130" s="101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8"/>
      <c r="AI130" s="28"/>
      <c r="AJ130" s="28"/>
    </row>
    <row r="131" spans="20:36" x14ac:dyDescent="0.25">
      <c r="T131" s="101"/>
      <c r="U131" s="101"/>
      <c r="V131" s="101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8"/>
      <c r="AI131" s="28"/>
      <c r="AJ131" s="28"/>
    </row>
    <row r="132" spans="20:36" x14ac:dyDescent="0.25">
      <c r="T132" s="101"/>
      <c r="U132" s="101"/>
      <c r="V132" s="101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8"/>
      <c r="AI132" s="28"/>
      <c r="AJ132" s="28"/>
    </row>
    <row r="133" spans="20:36" x14ac:dyDescent="0.25">
      <c r="T133" s="101"/>
      <c r="U133" s="101"/>
      <c r="V133" s="101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8"/>
      <c r="AI133" s="28"/>
      <c r="AJ133" s="28"/>
    </row>
    <row r="134" spans="20:36" x14ac:dyDescent="0.25">
      <c r="T134" s="102"/>
      <c r="U134" s="102"/>
      <c r="V134" s="102"/>
      <c r="W134" s="25"/>
      <c r="X134" s="25"/>
      <c r="Y134" s="25"/>
      <c r="Z134" s="25"/>
      <c r="AA134" s="21"/>
      <c r="AB134" s="21"/>
      <c r="AC134" s="21"/>
      <c r="AD134" s="21"/>
      <c r="AE134" s="21"/>
      <c r="AF134" s="21"/>
      <c r="AG134" s="21"/>
      <c r="AH134" s="28"/>
      <c r="AI134" s="28"/>
      <c r="AJ134" s="28"/>
    </row>
    <row r="135" spans="20:36" x14ac:dyDescent="0.25">
      <c r="T135" s="102"/>
      <c r="U135" s="102"/>
      <c r="V135" s="102"/>
      <c r="W135" s="25"/>
      <c r="X135" s="25"/>
      <c r="Y135" s="25"/>
      <c r="Z135" s="25"/>
      <c r="AA135" s="21"/>
      <c r="AB135" s="21"/>
      <c r="AC135" s="21"/>
      <c r="AD135" s="21"/>
      <c r="AE135" s="21"/>
      <c r="AF135" s="21"/>
      <c r="AG135" s="21"/>
      <c r="AH135" s="28"/>
      <c r="AI135" s="28"/>
      <c r="AJ135" s="28"/>
    </row>
    <row r="136" spans="20:36" x14ac:dyDescent="0.25">
      <c r="T136" s="102"/>
      <c r="U136" s="102"/>
      <c r="V136" s="102"/>
      <c r="W136" s="25"/>
      <c r="X136" s="25"/>
      <c r="Y136" s="25"/>
      <c r="Z136" s="25"/>
      <c r="AA136" s="21"/>
      <c r="AB136" s="21"/>
      <c r="AC136" s="21"/>
      <c r="AD136" s="21"/>
      <c r="AE136" s="21"/>
      <c r="AF136" s="21"/>
      <c r="AG136" s="21"/>
      <c r="AH136" s="28"/>
      <c r="AI136" s="28"/>
      <c r="AJ136" s="28"/>
    </row>
    <row r="137" spans="20:36" x14ac:dyDescent="0.25">
      <c r="T137" s="102"/>
      <c r="U137" s="102"/>
      <c r="V137" s="102"/>
      <c r="W137" s="25"/>
      <c r="X137" s="25"/>
      <c r="Y137" s="25"/>
      <c r="Z137" s="25"/>
      <c r="AA137" s="21"/>
      <c r="AB137" s="21"/>
      <c r="AC137" s="21"/>
      <c r="AD137" s="21"/>
      <c r="AE137" s="21"/>
      <c r="AF137" s="21"/>
      <c r="AG137" s="21"/>
      <c r="AH137" s="28"/>
      <c r="AI137" s="28"/>
      <c r="AJ137" s="28"/>
    </row>
    <row r="138" spans="20:36" x14ac:dyDescent="0.25">
      <c r="T138" s="102"/>
      <c r="U138" s="102"/>
      <c r="V138" s="102"/>
      <c r="W138" s="25"/>
      <c r="X138" s="25"/>
      <c r="Y138" s="25"/>
      <c r="Z138" s="25"/>
      <c r="AA138" s="21"/>
      <c r="AB138" s="21"/>
      <c r="AC138" s="21"/>
      <c r="AD138" s="21"/>
      <c r="AE138" s="21"/>
      <c r="AF138" s="21"/>
      <c r="AG138" s="21"/>
      <c r="AH138" s="28"/>
      <c r="AI138" s="28"/>
      <c r="AJ138" s="28"/>
    </row>
    <row r="139" spans="20:36" x14ac:dyDescent="0.25">
      <c r="T139" s="103"/>
      <c r="U139" s="103"/>
      <c r="V139" s="103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8"/>
      <c r="AI139" s="28"/>
      <c r="AJ139" s="28"/>
    </row>
    <row r="140" spans="20:36" x14ac:dyDescent="0.25"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20:36" x14ac:dyDescent="0.25"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20:36" x14ac:dyDescent="0.25">
      <c r="T142" s="101"/>
      <c r="U142" s="101"/>
      <c r="V142" s="101"/>
      <c r="W142" s="24"/>
      <c r="X142" s="24"/>
      <c r="Y142" s="24"/>
      <c r="Z142" s="24"/>
      <c r="AA142" s="24"/>
      <c r="AB142" s="24"/>
      <c r="AC142" s="24"/>
      <c r="AD142" s="24"/>
      <c r="AE142" s="24"/>
      <c r="AF142" s="28"/>
      <c r="AG142" s="28"/>
      <c r="AH142" s="28"/>
      <c r="AI142" s="28"/>
      <c r="AJ142" s="28"/>
    </row>
    <row r="143" spans="20:36" x14ac:dyDescent="0.25">
      <c r="T143" s="101"/>
      <c r="U143" s="101"/>
      <c r="V143" s="101"/>
      <c r="W143" s="25"/>
      <c r="X143" s="25"/>
      <c r="Y143" s="25"/>
      <c r="Z143" s="25"/>
      <c r="AA143" s="25"/>
      <c r="AB143" s="25"/>
      <c r="AC143" s="25"/>
      <c r="AD143" s="25"/>
      <c r="AE143" s="25"/>
      <c r="AF143" s="28"/>
      <c r="AG143" s="28"/>
      <c r="AH143" s="28"/>
      <c r="AI143" s="28"/>
      <c r="AJ143" s="28"/>
    </row>
    <row r="144" spans="20:36" x14ac:dyDescent="0.25">
      <c r="T144" s="101"/>
      <c r="U144" s="101"/>
      <c r="V144" s="101"/>
      <c r="W144" s="25"/>
      <c r="X144" s="25"/>
      <c r="Y144" s="25"/>
      <c r="Z144" s="25"/>
      <c r="AA144" s="25"/>
      <c r="AB144" s="25"/>
      <c r="AC144" s="25"/>
      <c r="AD144" s="25"/>
      <c r="AE144" s="25"/>
      <c r="AF144" s="28"/>
      <c r="AG144" s="28"/>
      <c r="AH144" s="28"/>
      <c r="AI144" s="28"/>
      <c r="AJ144" s="28"/>
    </row>
    <row r="145" spans="20:36" x14ac:dyDescent="0.25">
      <c r="T145" s="101"/>
      <c r="U145" s="101"/>
      <c r="V145" s="101"/>
      <c r="W145" s="26"/>
      <c r="X145" s="26"/>
      <c r="Y145" s="26"/>
      <c r="Z145" s="26"/>
      <c r="AA145" s="26"/>
      <c r="AB145" s="26"/>
      <c r="AC145" s="26"/>
      <c r="AD145" s="26"/>
      <c r="AE145" s="26"/>
      <c r="AF145" s="28"/>
      <c r="AG145" s="28"/>
      <c r="AH145" s="28"/>
      <c r="AI145" s="28"/>
      <c r="AJ145" s="28"/>
    </row>
    <row r="146" spans="20:36" x14ac:dyDescent="0.25">
      <c r="T146" s="102"/>
      <c r="U146" s="102"/>
      <c r="V146" s="102"/>
      <c r="W146" s="25"/>
      <c r="X146" s="25"/>
      <c r="Y146" s="25"/>
      <c r="Z146" s="25"/>
      <c r="AA146" s="21"/>
      <c r="AB146" s="21"/>
      <c r="AC146" s="21"/>
      <c r="AD146" s="21"/>
      <c r="AE146" s="21"/>
      <c r="AF146" s="28"/>
      <c r="AG146" s="28"/>
      <c r="AH146" s="28"/>
      <c r="AI146" s="28"/>
      <c r="AJ146" s="28"/>
    </row>
    <row r="147" spans="20:36" x14ac:dyDescent="0.25">
      <c r="T147" s="102"/>
      <c r="U147" s="102"/>
      <c r="V147" s="102"/>
      <c r="W147" s="25"/>
      <c r="X147" s="25"/>
      <c r="Y147" s="25"/>
      <c r="Z147" s="25"/>
      <c r="AA147" s="21"/>
      <c r="AB147" s="21"/>
      <c r="AC147" s="21"/>
      <c r="AD147" s="21"/>
      <c r="AE147" s="21"/>
      <c r="AF147" s="28"/>
      <c r="AG147" s="28"/>
      <c r="AH147" s="28"/>
      <c r="AI147" s="28"/>
      <c r="AJ147" s="28"/>
    </row>
    <row r="148" spans="20:36" x14ac:dyDescent="0.25">
      <c r="T148" s="102"/>
      <c r="U148" s="102"/>
      <c r="V148" s="102"/>
      <c r="W148" s="25"/>
      <c r="X148" s="25"/>
      <c r="Y148" s="25"/>
      <c r="Z148" s="25"/>
      <c r="AA148" s="21"/>
      <c r="AB148" s="21"/>
      <c r="AC148" s="21"/>
      <c r="AD148" s="21"/>
      <c r="AE148" s="21"/>
      <c r="AF148" s="28"/>
      <c r="AG148" s="28"/>
      <c r="AH148" s="28"/>
      <c r="AI148" s="28"/>
      <c r="AJ148" s="28"/>
    </row>
    <row r="149" spans="20:36" x14ac:dyDescent="0.25">
      <c r="T149" s="102"/>
      <c r="U149" s="102"/>
      <c r="V149" s="102"/>
      <c r="W149" s="25"/>
      <c r="X149" s="25"/>
      <c r="Y149" s="25"/>
      <c r="Z149" s="29"/>
      <c r="AA149" s="21"/>
      <c r="AB149" s="21"/>
      <c r="AC149" s="21"/>
      <c r="AD149" s="21"/>
      <c r="AE149" s="21"/>
      <c r="AF149" s="28"/>
      <c r="AG149" s="28"/>
      <c r="AH149" s="28"/>
      <c r="AI149" s="28"/>
      <c r="AJ149" s="28"/>
    </row>
    <row r="150" spans="20:36" x14ac:dyDescent="0.25">
      <c r="T150" s="102"/>
      <c r="U150" s="102"/>
      <c r="V150" s="102"/>
      <c r="W150" s="25"/>
      <c r="X150" s="25"/>
      <c r="Y150" s="25"/>
      <c r="Z150" s="25"/>
      <c r="AA150" s="21"/>
      <c r="AB150" s="21"/>
      <c r="AC150" s="21"/>
      <c r="AD150" s="21"/>
      <c r="AE150" s="21"/>
      <c r="AF150" s="28"/>
      <c r="AG150" s="28"/>
      <c r="AH150" s="28"/>
      <c r="AI150" s="28"/>
      <c r="AJ150" s="28"/>
    </row>
    <row r="151" spans="20:36" x14ac:dyDescent="0.25">
      <c r="T151" s="103"/>
      <c r="U151" s="103"/>
      <c r="V151" s="103"/>
      <c r="W151" s="26"/>
      <c r="X151" s="26"/>
      <c r="Y151" s="26"/>
      <c r="Z151" s="26"/>
      <c r="AA151" s="26"/>
      <c r="AB151" s="26"/>
      <c r="AC151" s="26"/>
      <c r="AD151" s="26"/>
      <c r="AE151" s="26"/>
      <c r="AF151" s="28"/>
      <c r="AG151" s="28"/>
      <c r="AH151" s="28"/>
      <c r="AI151" s="28"/>
      <c r="AJ151" s="28"/>
    </row>
    <row r="152" spans="20:36" x14ac:dyDescent="0.25"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20:36" x14ac:dyDescent="0.25"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spans="20:36" x14ac:dyDescent="0.25">
      <c r="T154" s="101"/>
      <c r="U154" s="101"/>
      <c r="V154" s="101"/>
      <c r="W154" s="24"/>
      <c r="X154" s="24"/>
      <c r="Y154" s="24"/>
      <c r="Z154" s="24"/>
      <c r="AA154" s="24"/>
      <c r="AB154" s="24"/>
      <c r="AC154" s="24"/>
      <c r="AD154" s="24"/>
      <c r="AE154" s="24"/>
      <c r="AF154" s="28"/>
      <c r="AG154" s="28"/>
      <c r="AH154" s="28"/>
      <c r="AI154" s="28"/>
      <c r="AJ154" s="28"/>
    </row>
    <row r="155" spans="20:36" x14ac:dyDescent="0.25">
      <c r="T155" s="101"/>
      <c r="U155" s="101"/>
      <c r="V155" s="101"/>
      <c r="W155" s="25"/>
      <c r="X155" s="25"/>
      <c r="Y155" s="25"/>
      <c r="Z155" s="25"/>
      <c r="AA155" s="25"/>
      <c r="AB155" s="25"/>
      <c r="AC155" s="25"/>
      <c r="AD155" s="25"/>
      <c r="AE155" s="25"/>
      <c r="AF155" s="28"/>
      <c r="AG155" s="28"/>
      <c r="AH155" s="28"/>
      <c r="AI155" s="28"/>
      <c r="AJ155" s="28"/>
    </row>
    <row r="156" spans="20:36" x14ac:dyDescent="0.25">
      <c r="T156" s="101"/>
      <c r="U156" s="101"/>
      <c r="V156" s="101"/>
      <c r="W156" s="25"/>
      <c r="X156" s="25"/>
      <c r="Y156" s="25"/>
      <c r="Z156" s="25"/>
      <c r="AA156" s="25"/>
      <c r="AB156" s="25"/>
      <c r="AC156" s="25"/>
      <c r="AD156" s="25"/>
      <c r="AE156" s="25"/>
      <c r="AF156" s="28"/>
      <c r="AG156" s="28"/>
      <c r="AH156" s="28"/>
      <c r="AI156" s="28"/>
      <c r="AJ156" s="28"/>
    </row>
    <row r="157" spans="20:36" x14ac:dyDescent="0.25">
      <c r="T157" s="101"/>
      <c r="U157" s="101"/>
      <c r="V157" s="101"/>
      <c r="W157" s="26"/>
      <c r="X157" s="26"/>
      <c r="Y157" s="26"/>
      <c r="Z157" s="26"/>
      <c r="AA157" s="26"/>
      <c r="AB157" s="26"/>
      <c r="AC157" s="26"/>
      <c r="AD157" s="26"/>
      <c r="AE157" s="26"/>
      <c r="AF157" s="28"/>
      <c r="AG157" s="28"/>
      <c r="AH157" s="28"/>
      <c r="AI157" s="28"/>
      <c r="AJ157" s="28"/>
    </row>
    <row r="158" spans="20:36" x14ac:dyDescent="0.25">
      <c r="T158" s="102"/>
      <c r="U158" s="102"/>
      <c r="V158" s="102"/>
      <c r="W158" s="25"/>
      <c r="X158" s="25"/>
      <c r="Y158" s="25"/>
      <c r="Z158" s="25"/>
      <c r="AA158" s="21"/>
      <c r="AB158" s="21"/>
      <c r="AC158" s="21"/>
      <c r="AD158" s="21"/>
      <c r="AE158" s="21"/>
      <c r="AF158" s="28"/>
      <c r="AG158" s="28"/>
      <c r="AH158" s="28"/>
      <c r="AI158" s="28"/>
      <c r="AJ158" s="28"/>
    </row>
    <row r="159" spans="20:36" x14ac:dyDescent="0.25">
      <c r="T159" s="102"/>
      <c r="U159" s="102"/>
      <c r="V159" s="102"/>
      <c r="W159" s="25"/>
      <c r="X159" s="25"/>
      <c r="Y159" s="25"/>
      <c r="Z159" s="25"/>
      <c r="AA159" s="21"/>
      <c r="AB159" s="21"/>
      <c r="AC159" s="21"/>
      <c r="AD159" s="21"/>
      <c r="AE159" s="21"/>
      <c r="AF159" s="28"/>
      <c r="AG159" s="28"/>
      <c r="AH159" s="28"/>
      <c r="AI159" s="28"/>
      <c r="AJ159" s="28"/>
    </row>
    <row r="160" spans="20:36" x14ac:dyDescent="0.25">
      <c r="T160" s="102"/>
      <c r="U160" s="102"/>
      <c r="V160" s="102"/>
      <c r="W160" s="25"/>
      <c r="X160" s="25"/>
      <c r="Y160" s="25"/>
      <c r="Z160" s="25"/>
      <c r="AA160" s="21"/>
      <c r="AB160" s="21"/>
      <c r="AC160" s="21"/>
      <c r="AD160" s="21"/>
      <c r="AE160" s="21"/>
      <c r="AF160" s="28"/>
      <c r="AG160" s="28"/>
      <c r="AH160" s="28"/>
      <c r="AI160" s="28"/>
      <c r="AJ160" s="28"/>
    </row>
    <row r="161" spans="20:36" x14ac:dyDescent="0.25">
      <c r="T161" s="102"/>
      <c r="U161" s="102"/>
      <c r="V161" s="102"/>
      <c r="W161" s="25"/>
      <c r="X161" s="25"/>
      <c r="Y161" s="25"/>
      <c r="Z161" s="25"/>
      <c r="AA161" s="21"/>
      <c r="AB161" s="21"/>
      <c r="AC161" s="21"/>
      <c r="AD161" s="21"/>
      <c r="AE161" s="21"/>
      <c r="AF161" s="28"/>
      <c r="AG161" s="28"/>
      <c r="AH161" s="28"/>
      <c r="AI161" s="28"/>
      <c r="AJ161" s="28"/>
    </row>
    <row r="162" spans="20:36" x14ac:dyDescent="0.25">
      <c r="T162" s="102"/>
      <c r="U162" s="102"/>
      <c r="V162" s="102"/>
      <c r="W162" s="25"/>
      <c r="X162" s="25"/>
      <c r="Y162" s="25"/>
      <c r="Z162" s="25"/>
      <c r="AA162" s="21"/>
      <c r="AB162" s="21"/>
      <c r="AC162" s="21"/>
      <c r="AD162" s="21"/>
      <c r="AE162" s="21"/>
      <c r="AF162" s="28"/>
      <c r="AG162" s="28"/>
      <c r="AH162" s="28"/>
      <c r="AI162" s="28"/>
      <c r="AJ162" s="28"/>
    </row>
    <row r="163" spans="20:36" x14ac:dyDescent="0.25">
      <c r="T163" s="103"/>
      <c r="U163" s="103"/>
      <c r="V163" s="103"/>
      <c r="W163" s="26"/>
      <c r="X163" s="26"/>
      <c r="Y163" s="26"/>
      <c r="Z163" s="26"/>
      <c r="AA163" s="26"/>
      <c r="AB163" s="26"/>
      <c r="AC163" s="26"/>
      <c r="AD163" s="26"/>
      <c r="AE163" s="26"/>
      <c r="AF163" s="28"/>
      <c r="AG163" s="28"/>
      <c r="AH163" s="28"/>
      <c r="AI163" s="28"/>
      <c r="AJ163" s="28"/>
    </row>
    <row r="164" spans="20:36" x14ac:dyDescent="0.25"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20:36" x14ac:dyDescent="0.25"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20:36" x14ac:dyDescent="0.25">
      <c r="T166" s="101"/>
      <c r="U166" s="101"/>
      <c r="V166" s="101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8"/>
    </row>
    <row r="167" spans="20:36" x14ac:dyDescent="0.25">
      <c r="T167" s="101"/>
      <c r="U167" s="101"/>
      <c r="V167" s="10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8"/>
    </row>
    <row r="168" spans="20:36" x14ac:dyDescent="0.25">
      <c r="T168" s="101"/>
      <c r="U168" s="101"/>
      <c r="V168" s="10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8"/>
    </row>
    <row r="169" spans="20:36" x14ac:dyDescent="0.25">
      <c r="T169" s="101"/>
      <c r="U169" s="101"/>
      <c r="V169" s="101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8"/>
    </row>
    <row r="170" spans="20:36" x14ac:dyDescent="0.25">
      <c r="T170" s="102"/>
      <c r="U170" s="102"/>
      <c r="V170" s="102"/>
      <c r="W170" s="25"/>
      <c r="X170" s="25"/>
      <c r="Y170" s="25"/>
      <c r="Z170" s="25"/>
      <c r="AA170" s="21"/>
      <c r="AB170" s="21"/>
      <c r="AC170" s="21"/>
      <c r="AD170" s="21"/>
      <c r="AE170" s="21"/>
      <c r="AF170" s="21"/>
      <c r="AG170" s="21"/>
      <c r="AH170" s="21"/>
      <c r="AI170" s="21"/>
      <c r="AJ170" s="28"/>
    </row>
    <row r="171" spans="20:36" x14ac:dyDescent="0.25">
      <c r="T171" s="102"/>
      <c r="U171" s="102"/>
      <c r="V171" s="102"/>
      <c r="W171" s="25"/>
      <c r="X171" s="25"/>
      <c r="Y171" s="25"/>
      <c r="Z171" s="25"/>
      <c r="AA171" s="21"/>
      <c r="AB171" s="21"/>
      <c r="AC171" s="21"/>
      <c r="AD171" s="21"/>
      <c r="AE171" s="21"/>
      <c r="AF171" s="21"/>
      <c r="AG171" s="21"/>
      <c r="AH171" s="21"/>
      <c r="AI171" s="21"/>
      <c r="AJ171" s="28"/>
    </row>
    <row r="172" spans="20:36" x14ac:dyDescent="0.25">
      <c r="T172" s="102"/>
      <c r="U172" s="102"/>
      <c r="V172" s="102"/>
      <c r="W172" s="25"/>
      <c r="X172" s="25"/>
      <c r="Y172" s="25"/>
      <c r="Z172" s="25"/>
      <c r="AA172" s="21"/>
      <c r="AB172" s="21"/>
      <c r="AC172" s="21"/>
      <c r="AD172" s="21"/>
      <c r="AE172" s="21"/>
      <c r="AF172" s="21"/>
      <c r="AG172" s="21"/>
      <c r="AH172" s="21"/>
      <c r="AI172" s="21"/>
      <c r="AJ172" s="28"/>
    </row>
    <row r="173" spans="20:36" x14ac:dyDescent="0.25">
      <c r="T173" s="102"/>
      <c r="U173" s="102"/>
      <c r="V173" s="102"/>
      <c r="W173" s="25"/>
      <c r="X173" s="25"/>
      <c r="Y173" s="25"/>
      <c r="Z173" s="25"/>
      <c r="AA173" s="21"/>
      <c r="AB173" s="21"/>
      <c r="AC173" s="21"/>
      <c r="AD173" s="21"/>
      <c r="AE173" s="21"/>
      <c r="AF173" s="21"/>
      <c r="AG173" s="21"/>
      <c r="AH173" s="21"/>
      <c r="AI173" s="21"/>
      <c r="AJ173" s="28"/>
    </row>
    <row r="174" spans="20:36" x14ac:dyDescent="0.25">
      <c r="T174" s="102"/>
      <c r="U174" s="102"/>
      <c r="V174" s="102"/>
      <c r="W174" s="25"/>
      <c r="X174" s="25"/>
      <c r="Y174" s="25"/>
      <c r="Z174" s="25"/>
      <c r="AA174" s="21"/>
      <c r="AB174" s="21"/>
      <c r="AC174" s="21"/>
      <c r="AD174" s="21"/>
      <c r="AE174" s="21"/>
      <c r="AF174" s="21"/>
      <c r="AG174" s="21"/>
      <c r="AH174" s="21"/>
      <c r="AI174" s="21"/>
      <c r="AJ174" s="28"/>
    </row>
    <row r="175" spans="20:36" x14ac:dyDescent="0.25">
      <c r="T175" s="103"/>
      <c r="U175" s="103"/>
      <c r="V175" s="103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8"/>
    </row>
    <row r="176" spans="20:36" x14ac:dyDescent="0.25"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spans="20:36" x14ac:dyDescent="0.25"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20:36" x14ac:dyDescent="0.25"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20:36" x14ac:dyDescent="0.25"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20:36" x14ac:dyDescent="0.25"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20:36" x14ac:dyDescent="0.25"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20:36" x14ac:dyDescent="0.25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</sheetData>
  <sheetProtection password="CF7A" sheet="1" objects="1" scenarios="1" selectLockedCells="1" selectUnlockedCells="1"/>
  <mergeCells count="203">
    <mergeCell ref="J36:K36"/>
    <mergeCell ref="J34:K34"/>
    <mergeCell ref="B20:H20"/>
    <mergeCell ref="A44:K44"/>
    <mergeCell ref="J38:K38"/>
    <mergeCell ref="J32:K32"/>
    <mergeCell ref="M32:P32"/>
    <mergeCell ref="B36:H36"/>
    <mergeCell ref="J33:K33"/>
    <mergeCell ref="J35:K35"/>
    <mergeCell ref="N37:S37"/>
    <mergeCell ref="B19:H19"/>
    <mergeCell ref="M34:P34"/>
    <mergeCell ref="B33:H33"/>
    <mergeCell ref="B32:H32"/>
    <mergeCell ref="B34:G34"/>
    <mergeCell ref="M33:P33"/>
    <mergeCell ref="B24:G24"/>
    <mergeCell ref="B27:H27"/>
    <mergeCell ref="B28:H28"/>
    <mergeCell ref="M25:N25"/>
    <mergeCell ref="B30:H30"/>
    <mergeCell ref="J19:K19"/>
    <mergeCell ref="J25:K25"/>
    <mergeCell ref="J26:K26"/>
    <mergeCell ref="B29:H29"/>
    <mergeCell ref="M31:P31"/>
    <mergeCell ref="B26:H26"/>
    <mergeCell ref="O25:P25"/>
    <mergeCell ref="B22:G22"/>
    <mergeCell ref="B35:H35"/>
    <mergeCell ref="A10:A13"/>
    <mergeCell ref="A4:K4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M20:P20"/>
    <mergeCell ref="J20:K20"/>
    <mergeCell ref="M23:P23"/>
    <mergeCell ref="T154:V154"/>
    <mergeCell ref="T155:V155"/>
    <mergeCell ref="T91:V91"/>
    <mergeCell ref="T92:V92"/>
    <mergeCell ref="T87:V87"/>
    <mergeCell ref="T88:V88"/>
    <mergeCell ref="T124:V124"/>
    <mergeCell ref="T125:V125"/>
    <mergeCell ref="T126:V126"/>
    <mergeCell ref="T104:V104"/>
    <mergeCell ref="T108:V108"/>
    <mergeCell ref="T109:V109"/>
    <mergeCell ref="T111:V111"/>
    <mergeCell ref="T110:V110"/>
    <mergeCell ref="T112:V112"/>
    <mergeCell ref="T113:V113"/>
    <mergeCell ref="T107:V107"/>
    <mergeCell ref="T156:V156"/>
    <mergeCell ref="T157:V157"/>
    <mergeCell ref="T158:V158"/>
    <mergeCell ref="T149:V149"/>
    <mergeCell ref="T150:V150"/>
    <mergeCell ref="T151:V151"/>
    <mergeCell ref="T147:V147"/>
    <mergeCell ref="T148:V148"/>
    <mergeCell ref="T127:V127"/>
    <mergeCell ref="T130:V130"/>
    <mergeCell ref="T131:V131"/>
    <mergeCell ref="T132:V132"/>
    <mergeCell ref="T133:V133"/>
    <mergeCell ref="T134:V134"/>
    <mergeCell ref="T135:V135"/>
    <mergeCell ref="T136:V136"/>
    <mergeCell ref="T137:V137"/>
    <mergeCell ref="T146:V146"/>
    <mergeCell ref="T138:V138"/>
    <mergeCell ref="T139:V139"/>
    <mergeCell ref="T142:V142"/>
    <mergeCell ref="T143:V143"/>
    <mergeCell ref="T144:V144"/>
    <mergeCell ref="T145:V145"/>
    <mergeCell ref="T159:V159"/>
    <mergeCell ref="T175:V175"/>
    <mergeCell ref="T160:V160"/>
    <mergeCell ref="T161:V161"/>
    <mergeCell ref="T162:V162"/>
    <mergeCell ref="T163:V163"/>
    <mergeCell ref="T166:V166"/>
    <mergeCell ref="T167:V167"/>
    <mergeCell ref="T168:V168"/>
    <mergeCell ref="T169:V169"/>
    <mergeCell ref="T170:V170"/>
    <mergeCell ref="T172:V172"/>
    <mergeCell ref="T173:V173"/>
    <mergeCell ref="T174:V174"/>
    <mergeCell ref="T171:V171"/>
    <mergeCell ref="T105:V105"/>
    <mergeCell ref="T106:V106"/>
    <mergeCell ref="T120:V120"/>
    <mergeCell ref="T121:V121"/>
    <mergeCell ref="T122:V122"/>
    <mergeCell ref="T123:V123"/>
    <mergeCell ref="T118:V118"/>
    <mergeCell ref="T119:V119"/>
    <mergeCell ref="T83:V83"/>
    <mergeCell ref="T90:V90"/>
    <mergeCell ref="Q12:Q13"/>
    <mergeCell ref="R12:R13"/>
    <mergeCell ref="S12:S13"/>
    <mergeCell ref="T40:V40"/>
    <mergeCell ref="T41:V41"/>
    <mergeCell ref="T42:V42"/>
    <mergeCell ref="T39:V39"/>
    <mergeCell ref="T55:V55"/>
    <mergeCell ref="T48:V48"/>
    <mergeCell ref="T49:V49"/>
    <mergeCell ref="T50:V50"/>
    <mergeCell ref="T51:V51"/>
    <mergeCell ref="T52:V52"/>
    <mergeCell ref="T53:V53"/>
    <mergeCell ref="T89:V89"/>
    <mergeCell ref="T79:V79"/>
    <mergeCell ref="T60:V60"/>
    <mergeCell ref="T61:V61"/>
    <mergeCell ref="T62:V62"/>
    <mergeCell ref="T85:V85"/>
    <mergeCell ref="T86:V86"/>
    <mergeCell ref="T63:V63"/>
    <mergeCell ref="T64:V64"/>
    <mergeCell ref="T65:V65"/>
    <mergeCell ref="T66:V66"/>
    <mergeCell ref="T84:V84"/>
    <mergeCell ref="T76:V76"/>
    <mergeCell ref="T77:V77"/>
    <mergeCell ref="T78:V78"/>
    <mergeCell ref="T71:V71"/>
    <mergeCell ref="T72:V72"/>
    <mergeCell ref="T73:V73"/>
    <mergeCell ref="T74:V74"/>
    <mergeCell ref="T67:V67"/>
    <mergeCell ref="T68:V68"/>
    <mergeCell ref="T80:V80"/>
    <mergeCell ref="M27:P27"/>
    <mergeCell ref="J22:K22"/>
    <mergeCell ref="W25:X25"/>
    <mergeCell ref="T25:U25"/>
    <mergeCell ref="T75:V75"/>
    <mergeCell ref="T43:V43"/>
    <mergeCell ref="T59:V59"/>
    <mergeCell ref="T44:V44"/>
    <mergeCell ref="T47:V47"/>
    <mergeCell ref="T56:V56"/>
    <mergeCell ref="T54:V54"/>
    <mergeCell ref="J23:K23"/>
    <mergeCell ref="M28:P28"/>
    <mergeCell ref="M29:P29"/>
    <mergeCell ref="A46:K46"/>
    <mergeCell ref="A39:K39"/>
    <mergeCell ref="A41:K41"/>
    <mergeCell ref="A43:K43"/>
    <mergeCell ref="J28:K28"/>
    <mergeCell ref="M21:P21"/>
    <mergeCell ref="M22:P22"/>
    <mergeCell ref="M24:P24"/>
    <mergeCell ref="J24:K24"/>
    <mergeCell ref="J21:K21"/>
    <mergeCell ref="O11:P11"/>
    <mergeCell ref="M11:N11"/>
    <mergeCell ref="P12:P13"/>
    <mergeCell ref="O12:O13"/>
    <mergeCell ref="M12:N13"/>
    <mergeCell ref="M14:N14"/>
    <mergeCell ref="J15:K15"/>
    <mergeCell ref="J17:K17"/>
    <mergeCell ref="Z2:AE2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O17:P17"/>
    <mergeCell ref="B21:G21"/>
    <mergeCell ref="O14:P14"/>
    <mergeCell ref="O30:P30"/>
    <mergeCell ref="K7:L7"/>
    <mergeCell ref="M26:P26"/>
    <mergeCell ref="J29:K29"/>
    <mergeCell ref="J30:K30"/>
    <mergeCell ref="J31:K31"/>
    <mergeCell ref="J27:K27"/>
  </mergeCells>
  <printOptions horizontalCentered="1"/>
  <pageMargins left="0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без мусоропровода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2013-03-22T09:46:11Z</dcterms:modified>
</cp:coreProperties>
</file>