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5621"/>
</workbook>
</file>

<file path=xl/calcChain.xml><?xml version="1.0" encoding="utf-8"?>
<calcChain xmlns="http://schemas.openxmlformats.org/spreadsheetml/2006/main">
  <c r="I39" i="1" l="1"/>
  <c r="I34" i="1"/>
  <c r="I35" i="1"/>
  <c r="I36" i="1"/>
  <c r="I33" i="1"/>
  <c r="J25" i="1"/>
  <c r="J32" i="1"/>
  <c r="R30" i="1"/>
  <c r="U30" i="1"/>
  <c r="U29" i="1"/>
  <c r="U27" i="1"/>
  <c r="U26" i="1"/>
  <c r="T28" i="1"/>
  <c r="U28" i="1" s="1"/>
  <c r="J38" i="1" l="1"/>
  <c r="Q33" i="1"/>
  <c r="R17" i="1"/>
  <c r="W28" i="1" l="1"/>
  <c r="J37" i="1" s="1"/>
  <c r="T31" i="1"/>
  <c r="U31" i="1"/>
  <c r="I37" i="1" l="1"/>
  <c r="R32" i="1"/>
  <c r="R31" i="1"/>
  <c r="R29" i="1"/>
  <c r="R28" i="1"/>
  <c r="R27" i="1"/>
  <c r="R26" i="1"/>
  <c r="R24" i="1"/>
  <c r="R23" i="1"/>
  <c r="R22" i="1"/>
  <c r="R21" i="1"/>
  <c r="R20" i="1"/>
  <c r="R19" i="1"/>
  <c r="R16" i="1"/>
  <c r="R33" i="1" l="1"/>
  <c r="I30" i="1"/>
  <c r="I18" i="1"/>
  <c r="I17" i="1"/>
  <c r="I31" i="1" l="1"/>
  <c r="I28" i="1"/>
  <c r="I24" i="1"/>
  <c r="I22" i="1"/>
  <c r="I20" i="1"/>
  <c r="I29" i="1"/>
  <c r="I27" i="1"/>
  <c r="I23" i="1"/>
  <c r="I19" i="1"/>
  <c r="I21" i="1"/>
  <c r="I26" i="1" l="1"/>
  <c r="I25" i="1"/>
  <c r="J15" i="1"/>
  <c r="I16" i="1"/>
  <c r="I15" i="1" s="1"/>
  <c r="M11" i="1" s="1"/>
  <c r="J40" i="1" l="1"/>
  <c r="I40" i="1"/>
  <c r="P12" i="1"/>
</calcChain>
</file>

<file path=xl/sharedStrings.xml><?xml version="1.0" encoding="utf-8"?>
<sst xmlns="http://schemas.openxmlformats.org/spreadsheetml/2006/main" count="64" uniqueCount="64">
  <si>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</si>
  <si>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</si>
  <si>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</si>
  <si>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</si>
  <si>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</si>
  <si>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</si>
  <si>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</si>
  <si>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</si>
  <si>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</si>
  <si>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</si>
  <si>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</si>
  <si>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</si>
  <si>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</si>
  <si>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</si>
  <si>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</si>
  <si>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</si>
  <si>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</si>
  <si>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Капитальный ремонт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</si>
  <si>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</si>
  <si>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</si>
  <si>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</si>
  <si>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</si>
  <si>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</si>
  <si>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</si>
  <si>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</si>
  <si>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</si>
  <si>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</si>
  <si>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</si>
  <si>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</si>
  <si>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</si>
  <si>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</si>
  <si>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</si>
  <si>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</si>
  <si>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</si>
  <si>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</si>
  <si>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</si>
  <si>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</si>
  <si>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</si>
  <si>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</si>
  <si>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</si>
  <si>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</si>
  <si>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</si>
  <si>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</si>
  <si>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</si>
  <si>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Молодежная, д. №6</t>
    </r>
  </si>
  <si>
    <t>5.1</t>
  </si>
  <si>
    <t>5.2</t>
  </si>
  <si>
    <t>7.1</t>
  </si>
  <si>
    <t xml:space="preserve"> по договору управления многоквартирным домом  за 2012г.</t>
  </si>
  <si>
    <t>Автоматизированная система учета тепловой энергии</t>
  </si>
  <si>
    <t>Изоляция труб отопления и ГВС в подвале -0,26м3</t>
  </si>
  <si>
    <t>Монтаж освещения входов №3 подъезд</t>
  </si>
  <si>
    <t>5.3</t>
  </si>
  <si>
    <t>Ремонт элктоосвещения входов и мусорокамеров</t>
  </si>
  <si>
    <t>5.4</t>
  </si>
  <si>
    <t xml:space="preserve">Измерения и испытания электрооборудования </t>
  </si>
  <si>
    <t>Благоустройство и обеспечение санитарного состояния жилых зданий и придомовых территорий</t>
  </si>
  <si>
    <t>Уборка лестничных клеток</t>
  </si>
  <si>
    <t>Технический надзор за эксплуатацией ж/фонда</t>
  </si>
  <si>
    <t>Техническое обслуживание общего имущества</t>
  </si>
  <si>
    <t>Аварийная служба</t>
  </si>
  <si>
    <t>Обслуживание лифтов</t>
  </si>
  <si>
    <t>Сети  энергоснабжения</t>
  </si>
  <si>
    <t>Общедомовые приборы учета тепловой энергии ГВС и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</si>
</sst>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/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3" fillId="6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8"/>
  <sheetViews>
    <sheetView tabSelected="1" zoomScaleNormal="100" zoomScaleSheetLayoutView="100" workbookViewId="0">
      <selection activeCell="AA40" sqref="AA40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hidden="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9" x14ac:dyDescent="0.25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9" x14ac:dyDescent="0.25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9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9" x14ac:dyDescent="0.25">
      <c r="A4" s="109" t="s">
        <v>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41"/>
    </row>
    <row r="5" spans="1:19" x14ac:dyDescent="0.25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19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9" x14ac:dyDescent="0.25">
      <c r="A7" s="111" t="s">
        <v>11</v>
      </c>
      <c r="B7" s="111"/>
      <c r="C7" s="111"/>
      <c r="D7" s="111"/>
      <c r="E7" s="32">
        <v>4271.2</v>
      </c>
      <c r="F7" s="2" t="s">
        <v>12</v>
      </c>
      <c r="G7" s="3"/>
      <c r="H7" s="3"/>
      <c r="I7" s="22" t="s">
        <v>13</v>
      </c>
      <c r="J7" s="60">
        <v>89</v>
      </c>
      <c r="K7" s="81"/>
      <c r="L7" s="81"/>
      <c r="M7" s="16"/>
    </row>
    <row r="8" spans="1:19" ht="6.7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</row>
    <row r="9" spans="1:19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19" ht="15" customHeight="1" x14ac:dyDescent="0.25">
      <c r="A10" s="112" t="s">
        <v>0</v>
      </c>
      <c r="B10" s="110" t="s">
        <v>1</v>
      </c>
      <c r="C10" s="110"/>
      <c r="D10" s="110"/>
      <c r="E10" s="110"/>
      <c r="F10" s="110"/>
      <c r="G10" s="110"/>
      <c r="H10" s="110"/>
      <c r="I10" s="113" t="s">
        <v>24</v>
      </c>
      <c r="J10" s="113"/>
      <c r="K10" s="113"/>
      <c r="L10" s="17"/>
      <c r="M10" s="92"/>
      <c r="N10" s="93"/>
      <c r="O10" s="94"/>
      <c r="P10" s="95"/>
    </row>
    <row r="11" spans="1:19" ht="12" customHeight="1" x14ac:dyDescent="0.25">
      <c r="A11" s="112"/>
      <c r="B11" s="110"/>
      <c r="C11" s="110"/>
      <c r="D11" s="110"/>
      <c r="E11" s="110"/>
      <c r="F11" s="110"/>
      <c r="G11" s="110"/>
      <c r="H11" s="110"/>
      <c r="I11" s="112" t="s">
        <v>27</v>
      </c>
      <c r="J11" s="112" t="s">
        <v>25</v>
      </c>
      <c r="K11" s="112"/>
      <c r="L11" s="17"/>
      <c r="M11" s="96">
        <f>I15+I23+I24+I25+I32+I37</f>
        <v>650653.37</v>
      </c>
      <c r="N11" s="97"/>
      <c r="O11" s="75"/>
      <c r="P11" s="75"/>
    </row>
    <row r="12" spans="1:19" ht="8.25" customHeight="1" x14ac:dyDescent="0.25">
      <c r="A12" s="112"/>
      <c r="B12" s="110"/>
      <c r="C12" s="110"/>
      <c r="D12" s="110"/>
      <c r="E12" s="110"/>
      <c r="F12" s="110"/>
      <c r="G12" s="110"/>
      <c r="H12" s="110"/>
      <c r="I12" s="112"/>
      <c r="J12" s="112"/>
      <c r="K12" s="112"/>
      <c r="L12" s="17"/>
      <c r="M12" s="76">
        <v>711652.2</v>
      </c>
      <c r="N12" s="76"/>
      <c r="O12" s="104"/>
      <c r="P12" s="103">
        <f>M12-M11</f>
        <v>60998.829999999958</v>
      </c>
      <c r="Q12" s="79" t="s">
        <v>40</v>
      </c>
      <c r="R12" s="79" t="s">
        <v>41</v>
      </c>
      <c r="S12" s="101"/>
    </row>
    <row r="13" spans="1:19" ht="12.75" customHeight="1" x14ac:dyDescent="0.25">
      <c r="A13" s="112"/>
      <c r="B13" s="110"/>
      <c r="C13" s="110"/>
      <c r="D13" s="110"/>
      <c r="E13" s="110"/>
      <c r="F13" s="110"/>
      <c r="G13" s="110"/>
      <c r="H13" s="110"/>
      <c r="I13" s="112"/>
      <c r="J13" s="112"/>
      <c r="K13" s="112"/>
      <c r="L13" s="17"/>
      <c r="M13" s="76"/>
      <c r="N13" s="76"/>
      <c r="O13" s="104"/>
      <c r="P13" s="104"/>
      <c r="Q13" s="79"/>
      <c r="R13" s="79"/>
      <c r="S13" s="101"/>
    </row>
    <row r="14" spans="1:19" ht="19.5" customHeight="1" x14ac:dyDescent="0.25">
      <c r="A14" s="114" t="s">
        <v>56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8"/>
      <c r="M14" s="124"/>
      <c r="N14" s="125"/>
      <c r="O14" s="123"/>
      <c r="P14" s="123"/>
      <c r="Q14" s="49">
        <v>14.11</v>
      </c>
      <c r="R14" s="49">
        <v>100</v>
      </c>
      <c r="S14" s="47"/>
    </row>
    <row r="15" spans="1:19" ht="15.75" customHeight="1" x14ac:dyDescent="0.25">
      <c r="A15" s="4">
        <v>1</v>
      </c>
      <c r="B15" s="86" t="s">
        <v>10</v>
      </c>
      <c r="C15" s="87"/>
      <c r="D15" s="87"/>
      <c r="E15" s="87"/>
      <c r="F15" s="87"/>
      <c r="G15" s="87"/>
      <c r="H15" s="88"/>
      <c r="I15" s="11">
        <f>I16+I17+I18+I19+I20+I21+I22</f>
        <v>263939.99</v>
      </c>
      <c r="J15" s="71">
        <f>J16+J17+J18+J19+J20+J21+J22</f>
        <v>263939.99</v>
      </c>
      <c r="K15" s="72"/>
      <c r="L15" s="20"/>
      <c r="M15" s="36">
        <v>3.82</v>
      </c>
      <c r="N15" s="36">
        <v>4.88</v>
      </c>
      <c r="O15" s="36">
        <v>4.38</v>
      </c>
      <c r="P15" s="38">
        <v>6.99</v>
      </c>
      <c r="Q15" s="48"/>
      <c r="R15" s="48"/>
      <c r="S15" s="31"/>
    </row>
    <row r="16" spans="1:19" ht="15" customHeight="1" x14ac:dyDescent="0.25">
      <c r="A16" s="5" t="s">
        <v>2</v>
      </c>
      <c r="B16" s="89" t="s">
        <v>57</v>
      </c>
      <c r="C16" s="90"/>
      <c r="D16" s="90"/>
      <c r="E16" s="90"/>
      <c r="F16" s="90"/>
      <c r="G16" s="90"/>
      <c r="H16" s="91"/>
      <c r="I16" s="12">
        <f t="shared" ref="I16:I31" si="0">J16</f>
        <v>79268.710000000006</v>
      </c>
      <c r="J16" s="65">
        <v>79268.710000000006</v>
      </c>
      <c r="K16" s="66"/>
      <c r="L16" s="21"/>
      <c r="M16" s="67">
        <v>1.74</v>
      </c>
      <c r="N16" s="68"/>
      <c r="O16" s="68"/>
      <c r="P16" s="68"/>
      <c r="Q16" s="49">
        <v>1.55</v>
      </c>
      <c r="R16" s="48">
        <f>Q16*R14/Q14</f>
        <v>10.985116938341601</v>
      </c>
      <c r="S16" s="31"/>
    </row>
    <row r="17" spans="1:24" ht="13.5" customHeight="1" x14ac:dyDescent="0.25">
      <c r="A17" s="5" t="s">
        <v>3</v>
      </c>
      <c r="B17" s="89" t="s">
        <v>7</v>
      </c>
      <c r="C17" s="90"/>
      <c r="D17" s="90"/>
      <c r="E17" s="90"/>
      <c r="F17" s="90"/>
      <c r="G17" s="90"/>
      <c r="H17" s="91"/>
      <c r="I17" s="12">
        <f t="shared" si="0"/>
        <v>71664.179999999993</v>
      </c>
      <c r="J17" s="65">
        <v>71664.179999999993</v>
      </c>
      <c r="K17" s="66"/>
      <c r="L17" s="21"/>
      <c r="M17" s="37"/>
      <c r="N17" s="37">
        <v>1.06</v>
      </c>
      <c r="O17" s="67">
        <v>0.56000000000000005</v>
      </c>
      <c r="P17" s="68"/>
      <c r="Q17" s="49">
        <v>1.4</v>
      </c>
      <c r="R17" s="48">
        <f>Q17*R14/Q14</f>
        <v>9.9220411055988667</v>
      </c>
      <c r="S17" s="31"/>
    </row>
    <row r="18" spans="1:24" ht="15" customHeight="1" x14ac:dyDescent="0.25">
      <c r="A18" s="5" t="s">
        <v>4</v>
      </c>
      <c r="B18" s="62" t="s">
        <v>61</v>
      </c>
      <c r="C18" s="63"/>
      <c r="D18" s="63"/>
      <c r="E18" s="63"/>
      <c r="F18" s="63"/>
      <c r="G18" s="63"/>
      <c r="H18" s="64"/>
      <c r="I18" s="12">
        <f t="shared" si="0"/>
        <v>0</v>
      </c>
      <c r="J18" s="73">
        <v>0</v>
      </c>
      <c r="K18" s="74"/>
      <c r="L18" s="19"/>
      <c r="M18" s="36"/>
      <c r="N18" s="36"/>
      <c r="O18" s="36"/>
      <c r="P18" s="38">
        <v>2.61</v>
      </c>
      <c r="Q18" s="49"/>
      <c r="R18" s="48"/>
      <c r="S18" s="31"/>
    </row>
    <row r="19" spans="1:24" ht="15" customHeight="1" x14ac:dyDescent="0.25">
      <c r="A19" s="5" t="s">
        <v>5</v>
      </c>
      <c r="B19" s="62" t="s">
        <v>8</v>
      </c>
      <c r="C19" s="63"/>
      <c r="D19" s="63"/>
      <c r="E19" s="63"/>
      <c r="F19" s="63"/>
      <c r="G19" s="63"/>
      <c r="H19" s="64"/>
      <c r="I19" s="12">
        <f t="shared" si="0"/>
        <v>55867.3</v>
      </c>
      <c r="J19" s="73">
        <v>55867.3</v>
      </c>
      <c r="K19" s="74"/>
      <c r="L19" s="19"/>
      <c r="M19" s="67">
        <v>1.02</v>
      </c>
      <c r="N19" s="68"/>
      <c r="O19" s="68"/>
      <c r="P19" s="68"/>
      <c r="Q19" s="49">
        <v>1.0900000000000001</v>
      </c>
      <c r="R19" s="48">
        <f>Q19*R14/Q14</f>
        <v>7.7250177179305473</v>
      </c>
      <c r="S19" s="31"/>
    </row>
    <row r="20" spans="1:24" ht="14.25" customHeight="1" x14ac:dyDescent="0.25">
      <c r="A20" s="5" t="s">
        <v>6</v>
      </c>
      <c r="B20" s="62" t="s">
        <v>32</v>
      </c>
      <c r="C20" s="63"/>
      <c r="D20" s="63"/>
      <c r="E20" s="63"/>
      <c r="F20" s="63"/>
      <c r="G20" s="63"/>
      <c r="H20" s="64"/>
      <c r="I20" s="35">
        <f t="shared" si="0"/>
        <v>6150.53</v>
      </c>
      <c r="J20" s="73">
        <v>6150.53</v>
      </c>
      <c r="K20" s="74"/>
      <c r="L20" s="19"/>
      <c r="M20" s="67">
        <v>0.13</v>
      </c>
      <c r="N20" s="68"/>
      <c r="O20" s="68"/>
      <c r="P20" s="68"/>
      <c r="Q20" s="49">
        <v>0.12</v>
      </c>
      <c r="R20" s="48">
        <f>Q20*R14/Q14</f>
        <v>0.85046066619418859</v>
      </c>
      <c r="S20" s="31"/>
    </row>
    <row r="21" spans="1:24" ht="15" customHeight="1" x14ac:dyDescent="0.25">
      <c r="A21" s="5" t="s">
        <v>30</v>
      </c>
      <c r="B21" s="62" t="s">
        <v>33</v>
      </c>
      <c r="C21" s="63"/>
      <c r="D21" s="63"/>
      <c r="E21" s="63"/>
      <c r="F21" s="63"/>
      <c r="G21" s="63"/>
      <c r="H21" s="34"/>
      <c r="I21" s="35">
        <f t="shared" si="0"/>
        <v>41523.67</v>
      </c>
      <c r="J21" s="73">
        <v>41523.67</v>
      </c>
      <c r="K21" s="74"/>
      <c r="L21" s="19"/>
      <c r="M21" s="67">
        <v>0.75</v>
      </c>
      <c r="N21" s="68"/>
      <c r="O21" s="68"/>
      <c r="P21" s="68"/>
      <c r="Q21" s="49">
        <v>0.81</v>
      </c>
      <c r="R21" s="48">
        <f>Q21*R14/Q14</f>
        <v>5.740609496810773</v>
      </c>
      <c r="S21" s="31"/>
    </row>
    <row r="22" spans="1:24" ht="15" customHeight="1" x14ac:dyDescent="0.25">
      <c r="A22" s="5" t="s">
        <v>31</v>
      </c>
      <c r="B22" s="62" t="s">
        <v>34</v>
      </c>
      <c r="C22" s="63"/>
      <c r="D22" s="63"/>
      <c r="E22" s="63"/>
      <c r="F22" s="63"/>
      <c r="G22" s="63"/>
      <c r="H22" s="34"/>
      <c r="I22" s="35">
        <f t="shared" si="0"/>
        <v>9465.6</v>
      </c>
      <c r="J22" s="73">
        <v>9465.6</v>
      </c>
      <c r="K22" s="74"/>
      <c r="L22" s="19"/>
      <c r="M22" s="67">
        <v>0.18</v>
      </c>
      <c r="N22" s="68"/>
      <c r="O22" s="68"/>
      <c r="P22" s="68"/>
      <c r="Q22" s="49">
        <v>0.18</v>
      </c>
      <c r="R22" s="48">
        <f>Q22*R14/Q14</f>
        <v>1.2756909992912828</v>
      </c>
      <c r="S22" s="31"/>
    </row>
    <row r="23" spans="1:24" ht="14.25" customHeight="1" x14ac:dyDescent="0.25">
      <c r="A23" s="4">
        <v>2</v>
      </c>
      <c r="B23" s="69" t="s">
        <v>58</v>
      </c>
      <c r="C23" s="70"/>
      <c r="D23" s="70"/>
      <c r="E23" s="70"/>
      <c r="F23" s="70"/>
      <c r="G23" s="70"/>
      <c r="H23" s="82"/>
      <c r="I23" s="11">
        <f t="shared" si="0"/>
        <v>73293.789999999994</v>
      </c>
      <c r="J23" s="71">
        <v>73293.789999999994</v>
      </c>
      <c r="K23" s="72"/>
      <c r="L23" s="20"/>
      <c r="M23" s="67">
        <v>1.38</v>
      </c>
      <c r="N23" s="68"/>
      <c r="O23" s="68"/>
      <c r="P23" s="68"/>
      <c r="Q23" s="49">
        <v>1.43</v>
      </c>
      <c r="R23" s="48">
        <f>Q23*R14/Q14</f>
        <v>10.134656272147414</v>
      </c>
      <c r="S23" s="31"/>
    </row>
    <row r="24" spans="1:24" ht="14.25" customHeight="1" x14ac:dyDescent="0.25">
      <c r="A24" s="4">
        <v>3</v>
      </c>
      <c r="B24" s="69" t="s">
        <v>35</v>
      </c>
      <c r="C24" s="70"/>
      <c r="D24" s="70"/>
      <c r="E24" s="70"/>
      <c r="F24" s="70"/>
      <c r="G24" s="70"/>
      <c r="H24" s="33"/>
      <c r="I24" s="11">
        <f t="shared" si="0"/>
        <v>48691.68</v>
      </c>
      <c r="J24" s="71">
        <v>48691.68</v>
      </c>
      <c r="K24" s="72"/>
      <c r="L24" s="20"/>
      <c r="M24" s="67">
        <v>0.92</v>
      </c>
      <c r="N24" s="68"/>
      <c r="O24" s="68"/>
      <c r="P24" s="68"/>
      <c r="Q24" s="49">
        <v>0.95</v>
      </c>
      <c r="R24" s="48">
        <f>Q24*R14/Q14</f>
        <v>6.7328136073706597</v>
      </c>
      <c r="S24" s="31"/>
    </row>
    <row r="25" spans="1:24" ht="14.25" customHeight="1" x14ac:dyDescent="0.25">
      <c r="A25" s="6">
        <v>4</v>
      </c>
      <c r="B25" s="83" t="s">
        <v>59</v>
      </c>
      <c r="C25" s="84"/>
      <c r="D25" s="84"/>
      <c r="E25" s="84"/>
      <c r="F25" s="84"/>
      <c r="G25" s="84"/>
      <c r="H25" s="85"/>
      <c r="I25" s="11">
        <f t="shared" si="0"/>
        <v>206858.91</v>
      </c>
      <c r="J25" s="71">
        <f>J26+J27+J28+J29+J30+J31</f>
        <v>206858.91</v>
      </c>
      <c r="K25" s="72"/>
      <c r="L25" s="20"/>
      <c r="M25" s="67">
        <v>4.38</v>
      </c>
      <c r="N25" s="119"/>
      <c r="O25" s="67">
        <v>5.72</v>
      </c>
      <c r="P25" s="68"/>
      <c r="Q25" s="49"/>
      <c r="R25" s="48"/>
      <c r="S25" s="31"/>
      <c r="T25" s="79" t="s">
        <v>42</v>
      </c>
      <c r="U25" s="79"/>
      <c r="W25" s="77" t="s">
        <v>43</v>
      </c>
      <c r="X25" s="78"/>
    </row>
    <row r="26" spans="1:24" ht="15" customHeight="1" x14ac:dyDescent="0.25">
      <c r="A26" s="5" t="s">
        <v>18</v>
      </c>
      <c r="B26" s="62" t="s">
        <v>62</v>
      </c>
      <c r="C26" s="63"/>
      <c r="D26" s="63"/>
      <c r="E26" s="63"/>
      <c r="F26" s="63"/>
      <c r="G26" s="63"/>
      <c r="H26" s="64"/>
      <c r="I26" s="12">
        <f t="shared" si="0"/>
        <v>12329.86</v>
      </c>
      <c r="J26" s="65">
        <v>12329.86</v>
      </c>
      <c r="K26" s="66"/>
      <c r="L26" s="21"/>
      <c r="M26" s="67">
        <v>0.65</v>
      </c>
      <c r="N26" s="68"/>
      <c r="O26" s="68"/>
      <c r="P26" s="68"/>
      <c r="Q26" s="48">
        <v>0.24</v>
      </c>
      <c r="R26" s="48">
        <f>Q26*R14/Q14</f>
        <v>1.7009213323883772</v>
      </c>
      <c r="S26" s="31"/>
      <c r="T26" s="42">
        <v>715906.07</v>
      </c>
      <c r="U26" s="61">
        <f>T26*0.97</f>
        <v>694428.88789999997</v>
      </c>
      <c r="W26" s="42">
        <v>10620</v>
      </c>
      <c r="X26" s="42"/>
    </row>
    <row r="27" spans="1:24" ht="13.5" customHeight="1" x14ac:dyDescent="0.25">
      <c r="A27" s="5" t="s">
        <v>28</v>
      </c>
      <c r="B27" s="62" t="s">
        <v>21</v>
      </c>
      <c r="C27" s="63"/>
      <c r="D27" s="63"/>
      <c r="E27" s="63"/>
      <c r="F27" s="63"/>
      <c r="G27" s="63"/>
      <c r="H27" s="64"/>
      <c r="I27" s="12">
        <f t="shared" si="0"/>
        <v>47577.84</v>
      </c>
      <c r="J27" s="65">
        <v>47577.84</v>
      </c>
      <c r="K27" s="66"/>
      <c r="L27" s="21"/>
      <c r="M27" s="67">
        <v>0.77</v>
      </c>
      <c r="N27" s="68"/>
      <c r="O27" s="68"/>
      <c r="P27" s="68"/>
      <c r="Q27" s="48">
        <v>0.93</v>
      </c>
      <c r="R27" s="48">
        <f>Q27*R14/Q14</f>
        <v>6.5910701630049608</v>
      </c>
      <c r="S27" s="31"/>
      <c r="T27" s="42">
        <v>123650.71</v>
      </c>
      <c r="U27" s="61">
        <f t="shared" ref="U27:U30" si="1">T27*0.97</f>
        <v>119941.1887</v>
      </c>
      <c r="W27" s="42"/>
      <c r="X27" s="42"/>
    </row>
    <row r="28" spans="1:24" ht="17.25" customHeight="1" x14ac:dyDescent="0.25">
      <c r="A28" s="5" t="s">
        <v>29</v>
      </c>
      <c r="B28" s="62" t="s">
        <v>22</v>
      </c>
      <c r="C28" s="63"/>
      <c r="D28" s="63"/>
      <c r="E28" s="63"/>
      <c r="F28" s="63"/>
      <c r="G28" s="63"/>
      <c r="H28" s="64"/>
      <c r="I28" s="12">
        <f t="shared" si="0"/>
        <v>29160.21</v>
      </c>
      <c r="J28" s="65">
        <v>29160.21</v>
      </c>
      <c r="K28" s="66"/>
      <c r="L28" s="21"/>
      <c r="M28" s="67">
        <v>0.67</v>
      </c>
      <c r="N28" s="68"/>
      <c r="O28" s="68"/>
      <c r="P28" s="68"/>
      <c r="Q28" s="48">
        <v>0.56999999999999995</v>
      </c>
      <c r="R28" s="48">
        <f>Q28*R14/Q14</f>
        <v>4.0396881644223948</v>
      </c>
      <c r="S28" s="31"/>
      <c r="T28" s="42">
        <f>131979.06+74400.39</f>
        <v>206379.45</v>
      </c>
      <c r="U28" s="61">
        <f t="shared" si="1"/>
        <v>200188.06650000002</v>
      </c>
      <c r="W28" s="46">
        <f>SUM(W26:W27)</f>
        <v>10620</v>
      </c>
      <c r="X28" s="46"/>
    </row>
    <row r="29" spans="1:24" ht="17.25" customHeight="1" x14ac:dyDescent="0.25">
      <c r="A29" s="5" t="s">
        <v>36</v>
      </c>
      <c r="B29" s="62" t="s">
        <v>23</v>
      </c>
      <c r="C29" s="63"/>
      <c r="D29" s="63"/>
      <c r="E29" s="63"/>
      <c r="F29" s="63"/>
      <c r="G29" s="63"/>
      <c r="H29" s="64"/>
      <c r="I29" s="12">
        <f t="shared" si="0"/>
        <v>13929.6</v>
      </c>
      <c r="J29" s="65">
        <v>13929.6</v>
      </c>
      <c r="K29" s="66"/>
      <c r="L29" s="21"/>
      <c r="M29" s="67">
        <v>0.45</v>
      </c>
      <c r="N29" s="68"/>
      <c r="O29" s="68"/>
      <c r="P29" s="68"/>
      <c r="Q29" s="48">
        <v>0.27</v>
      </c>
      <c r="R29" s="48">
        <f>Q29*R14/Q14</f>
        <v>1.9135364989369243</v>
      </c>
      <c r="S29" s="31"/>
      <c r="T29" s="43">
        <v>176964.34</v>
      </c>
      <c r="U29" s="61">
        <f t="shared" si="1"/>
        <v>171655.40979999999</v>
      </c>
    </row>
    <row r="30" spans="1:24" ht="15" customHeight="1" x14ac:dyDescent="0.25">
      <c r="A30" s="5" t="s">
        <v>37</v>
      </c>
      <c r="B30" s="62" t="s">
        <v>63</v>
      </c>
      <c r="C30" s="63"/>
      <c r="D30" s="63"/>
      <c r="E30" s="63"/>
      <c r="F30" s="63"/>
      <c r="G30" s="63"/>
      <c r="H30" s="64"/>
      <c r="I30" s="12">
        <f t="shared" si="0"/>
        <v>4427.8599999999997</v>
      </c>
      <c r="J30" s="73">
        <v>4427.8599999999997</v>
      </c>
      <c r="K30" s="74"/>
      <c r="L30" s="19"/>
      <c r="M30" s="36"/>
      <c r="N30" s="36"/>
      <c r="O30" s="67">
        <v>1.34</v>
      </c>
      <c r="P30" s="68"/>
      <c r="Q30" s="48">
        <v>0.09</v>
      </c>
      <c r="R30" s="48">
        <f>Q30*R14/Q14</f>
        <v>0.63784549964564141</v>
      </c>
      <c r="S30" s="31"/>
      <c r="T30" s="42">
        <v>228576.9</v>
      </c>
      <c r="U30" s="61">
        <f t="shared" si="1"/>
        <v>221719.59299999999</v>
      </c>
    </row>
    <row r="31" spans="1:24" ht="17.25" customHeight="1" x14ac:dyDescent="0.25">
      <c r="A31" s="5" t="s">
        <v>38</v>
      </c>
      <c r="B31" s="62" t="s">
        <v>60</v>
      </c>
      <c r="C31" s="63"/>
      <c r="D31" s="63"/>
      <c r="E31" s="63"/>
      <c r="F31" s="63"/>
      <c r="G31" s="63"/>
      <c r="H31" s="64"/>
      <c r="I31" s="12">
        <f t="shared" si="0"/>
        <v>99433.54</v>
      </c>
      <c r="J31" s="65">
        <v>99433.54</v>
      </c>
      <c r="K31" s="66"/>
      <c r="L31" s="21"/>
      <c r="M31" s="67">
        <v>1.84</v>
      </c>
      <c r="N31" s="68"/>
      <c r="O31" s="68"/>
      <c r="P31" s="68"/>
      <c r="Q31" s="50">
        <v>1.94</v>
      </c>
      <c r="R31" s="50">
        <f>Q31*R14/Q14</f>
        <v>13.749114103472715</v>
      </c>
      <c r="S31" s="31"/>
      <c r="T31" s="46">
        <f>SUM(T26:T30)</f>
        <v>1451477.47</v>
      </c>
      <c r="U31" s="46">
        <f>SUM(U26:U30)</f>
        <v>1407933.1458999999</v>
      </c>
    </row>
    <row r="32" spans="1:24" ht="15" customHeight="1" x14ac:dyDescent="0.25">
      <c r="A32" s="4">
        <v>5</v>
      </c>
      <c r="B32" s="83" t="s">
        <v>9</v>
      </c>
      <c r="C32" s="84"/>
      <c r="D32" s="84"/>
      <c r="E32" s="84"/>
      <c r="F32" s="84"/>
      <c r="G32" s="84"/>
      <c r="H32" s="85"/>
      <c r="I32" s="11">
        <v>47249</v>
      </c>
      <c r="J32" s="71">
        <f>J33+J36+J34+J35</f>
        <v>47249</v>
      </c>
      <c r="K32" s="72"/>
      <c r="L32" s="20"/>
      <c r="M32" s="67">
        <v>1.72</v>
      </c>
      <c r="N32" s="68"/>
      <c r="O32" s="68"/>
      <c r="P32" s="68"/>
      <c r="Q32" s="48">
        <v>2.54</v>
      </c>
      <c r="R32" s="48">
        <f>Q32*R14/Q14</f>
        <v>18.001417434443656</v>
      </c>
      <c r="S32" s="31"/>
      <c r="T32" s="51"/>
      <c r="U32" s="51"/>
    </row>
    <row r="33" spans="1:37" ht="15" customHeight="1" x14ac:dyDescent="0.25">
      <c r="A33" s="5" t="s">
        <v>45</v>
      </c>
      <c r="B33" s="62" t="s">
        <v>50</v>
      </c>
      <c r="C33" s="63"/>
      <c r="D33" s="63"/>
      <c r="E33" s="63"/>
      <c r="F33" s="63"/>
      <c r="G33" s="63"/>
      <c r="H33" s="64"/>
      <c r="I33" s="35">
        <f>J33</f>
        <v>2357</v>
      </c>
      <c r="J33" s="65">
        <v>2357</v>
      </c>
      <c r="K33" s="66"/>
      <c r="L33" s="20"/>
      <c r="M33" s="44"/>
      <c r="N33" s="45"/>
      <c r="O33" s="45"/>
      <c r="P33" s="45"/>
      <c r="Q33" s="52">
        <f>SUM(Q16:Q32)</f>
        <v>14.11</v>
      </c>
      <c r="R33" s="52">
        <f>SUM(R16:R32)</f>
        <v>100</v>
      </c>
      <c r="S33" s="31"/>
      <c r="T33" s="51"/>
      <c r="U33" s="51"/>
    </row>
    <row r="34" spans="1:37" ht="15" customHeight="1" x14ac:dyDescent="0.25">
      <c r="A34" s="5" t="s">
        <v>46</v>
      </c>
      <c r="B34" s="62" t="s">
        <v>51</v>
      </c>
      <c r="C34" s="63"/>
      <c r="D34" s="63"/>
      <c r="E34" s="63"/>
      <c r="F34" s="63"/>
      <c r="G34" s="63"/>
      <c r="H34" s="64"/>
      <c r="I34" s="35">
        <f t="shared" ref="I34:I36" si="2">J34</f>
        <v>2049</v>
      </c>
      <c r="J34" s="65">
        <v>2049</v>
      </c>
      <c r="K34" s="66"/>
      <c r="L34" s="20"/>
      <c r="M34" s="58"/>
      <c r="N34" s="59"/>
      <c r="O34" s="59"/>
      <c r="P34" s="59"/>
      <c r="Q34" s="52"/>
      <c r="R34" s="52"/>
      <c r="S34" s="31"/>
      <c r="T34" s="51"/>
      <c r="U34" s="51"/>
    </row>
    <row r="35" spans="1:37" ht="15" customHeight="1" x14ac:dyDescent="0.25">
      <c r="A35" s="5" t="s">
        <v>52</v>
      </c>
      <c r="B35" s="62" t="s">
        <v>53</v>
      </c>
      <c r="C35" s="63"/>
      <c r="D35" s="63"/>
      <c r="E35" s="63"/>
      <c r="F35" s="63"/>
      <c r="G35" s="63"/>
      <c r="H35" s="64"/>
      <c r="I35" s="35">
        <f t="shared" si="2"/>
        <v>39073</v>
      </c>
      <c r="J35" s="65">
        <v>39073</v>
      </c>
      <c r="K35" s="66"/>
      <c r="L35" s="20"/>
      <c r="M35" s="58"/>
      <c r="N35" s="59"/>
      <c r="O35" s="59"/>
      <c r="P35" s="59"/>
      <c r="Q35" s="52"/>
      <c r="R35" s="52"/>
      <c r="S35" s="31"/>
      <c r="T35" s="51"/>
      <c r="U35" s="51"/>
    </row>
    <row r="36" spans="1:37" ht="15" customHeight="1" x14ac:dyDescent="0.25">
      <c r="A36" s="5" t="s">
        <v>54</v>
      </c>
      <c r="B36" s="62" t="s">
        <v>55</v>
      </c>
      <c r="C36" s="63"/>
      <c r="D36" s="63"/>
      <c r="E36" s="63"/>
      <c r="F36" s="63"/>
      <c r="G36" s="63"/>
      <c r="H36" s="64"/>
      <c r="I36" s="35">
        <f t="shared" si="2"/>
        <v>3770</v>
      </c>
      <c r="J36" s="65">
        <v>3770</v>
      </c>
      <c r="K36" s="66"/>
      <c r="L36" s="20"/>
      <c r="M36" s="54"/>
      <c r="N36" s="55"/>
      <c r="O36" s="55"/>
      <c r="P36" s="55"/>
      <c r="Q36" s="52"/>
      <c r="R36" s="53"/>
      <c r="S36" s="31"/>
      <c r="T36" s="51"/>
      <c r="U36" s="51"/>
    </row>
    <row r="37" spans="1:37" ht="15" customHeight="1" x14ac:dyDescent="0.25">
      <c r="A37" s="4">
        <v>6</v>
      </c>
      <c r="B37" s="69" t="s">
        <v>16</v>
      </c>
      <c r="C37" s="70"/>
      <c r="D37" s="70"/>
      <c r="E37" s="70"/>
      <c r="F37" s="70"/>
      <c r="G37" s="70"/>
      <c r="H37" s="82"/>
      <c r="I37" s="11">
        <f>W28</f>
        <v>10620</v>
      </c>
      <c r="J37" s="71">
        <f>W28</f>
        <v>10620</v>
      </c>
      <c r="K37" s="72"/>
      <c r="L37" s="21"/>
      <c r="M37" s="105"/>
      <c r="N37" s="106"/>
      <c r="O37" s="106"/>
      <c r="P37" s="106"/>
      <c r="Q37" s="48"/>
      <c r="R37" s="48"/>
      <c r="S37" s="31"/>
      <c r="T37" s="51"/>
      <c r="U37" s="51"/>
    </row>
    <row r="38" spans="1:37" ht="15" customHeight="1" x14ac:dyDescent="0.25">
      <c r="A38" s="4">
        <v>7</v>
      </c>
      <c r="B38" s="83" t="s">
        <v>17</v>
      </c>
      <c r="C38" s="84"/>
      <c r="D38" s="84"/>
      <c r="E38" s="84"/>
      <c r="F38" s="84"/>
      <c r="G38" s="84"/>
      <c r="H38" s="13"/>
      <c r="I38" s="11">
        <v>24106.18</v>
      </c>
      <c r="J38" s="71">
        <f>J39</f>
        <v>24106.18</v>
      </c>
      <c r="K38" s="72"/>
      <c r="L38" s="20"/>
      <c r="M38" s="107">
        <v>2.71</v>
      </c>
      <c r="N38" s="107"/>
      <c r="O38" s="107"/>
      <c r="P38" s="108"/>
      <c r="Q38" s="49"/>
      <c r="R38" s="49"/>
      <c r="S38" s="31"/>
    </row>
    <row r="39" spans="1:37" ht="15" customHeight="1" x14ac:dyDescent="0.25">
      <c r="A39" s="5" t="s">
        <v>47</v>
      </c>
      <c r="B39" s="62" t="s">
        <v>49</v>
      </c>
      <c r="C39" s="63"/>
      <c r="D39" s="63"/>
      <c r="E39" s="63"/>
      <c r="F39" s="63"/>
      <c r="G39" s="63"/>
      <c r="H39" s="64"/>
      <c r="I39" s="35">
        <f>J39</f>
        <v>24106.18</v>
      </c>
      <c r="J39" s="65">
        <v>24106.18</v>
      </c>
      <c r="K39" s="66"/>
      <c r="L39" s="20"/>
      <c r="M39" s="56"/>
      <c r="N39" s="56"/>
      <c r="O39" s="56"/>
      <c r="P39" s="56"/>
      <c r="Q39" s="57"/>
      <c r="R39" s="57"/>
      <c r="S39" s="31"/>
    </row>
    <row r="40" spans="1:37" ht="16.5" customHeight="1" x14ac:dyDescent="0.25">
      <c r="A40" s="8"/>
      <c r="B40" s="120" t="s">
        <v>20</v>
      </c>
      <c r="C40" s="121"/>
      <c r="D40" s="121"/>
      <c r="E40" s="121"/>
      <c r="F40" s="121"/>
      <c r="G40" s="121"/>
      <c r="H40" s="122"/>
      <c r="I40" s="10">
        <f>I15+I23+I25+I32+I37+I38+I24</f>
        <v>674759.55</v>
      </c>
      <c r="J40" s="115">
        <f>J15+J23+J24+J25+J32+J37+J38</f>
        <v>674759.55</v>
      </c>
      <c r="K40" s="116"/>
      <c r="L40" s="20"/>
      <c r="M40" s="9"/>
      <c r="N40" s="9"/>
      <c r="O40" s="9"/>
      <c r="P40" s="27"/>
      <c r="Q40" s="23"/>
      <c r="R40" s="14"/>
    </row>
    <row r="41" spans="1:37" ht="7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N41" s="102"/>
      <c r="O41" s="102"/>
      <c r="P41" s="102"/>
      <c r="Q41" s="102"/>
      <c r="R41" s="102"/>
      <c r="S41" s="102"/>
    </row>
    <row r="42" spans="1:37" ht="0.75" hidden="1" customHeight="1" x14ac:dyDescent="0.25">
      <c r="A42" s="7"/>
      <c r="B42" s="7"/>
      <c r="C42" s="7"/>
      <c r="D42" s="7"/>
      <c r="E42" s="7"/>
      <c r="F42" s="7"/>
      <c r="G42" s="7"/>
      <c r="H42" s="7"/>
      <c r="I42" s="30"/>
      <c r="J42" s="118"/>
      <c r="K42" s="118"/>
      <c r="L42" s="7"/>
      <c r="N42" s="15"/>
      <c r="O42" s="15"/>
      <c r="P42" s="15"/>
      <c r="Q42" s="15"/>
      <c r="R42" s="15"/>
      <c r="S42" s="15"/>
    </row>
    <row r="43" spans="1:37" x14ac:dyDescent="0.25">
      <c r="A43" s="117" t="s">
        <v>26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T43" s="98"/>
      <c r="U43" s="98"/>
      <c r="V43" s="98"/>
      <c r="W43" s="25"/>
      <c r="X43" s="25"/>
      <c r="Y43" s="25"/>
      <c r="Z43" s="25"/>
      <c r="AA43" s="21"/>
      <c r="AB43" s="21"/>
      <c r="AC43" s="21"/>
      <c r="AD43" s="21"/>
      <c r="AE43" s="21"/>
      <c r="AF43" s="28"/>
      <c r="AG43" s="28"/>
      <c r="AH43" s="28"/>
      <c r="AI43" s="28"/>
      <c r="AJ43" s="28"/>
      <c r="AK43" s="28"/>
    </row>
    <row r="44" spans="1:37" ht="7.5" customHeight="1" x14ac:dyDescent="0.25">
      <c r="T44" s="98"/>
      <c r="U44" s="98"/>
      <c r="V44" s="98"/>
      <c r="W44" s="25"/>
      <c r="X44" s="25"/>
      <c r="Y44" s="25"/>
      <c r="Z44" s="25"/>
      <c r="AA44" s="21"/>
      <c r="AB44" s="21"/>
      <c r="AC44" s="21"/>
      <c r="AD44" s="21"/>
      <c r="AE44" s="21"/>
      <c r="AF44" s="28"/>
      <c r="AG44" s="28"/>
      <c r="AH44" s="28"/>
      <c r="AI44" s="28"/>
      <c r="AJ44" s="28"/>
      <c r="AK44" s="28"/>
    </row>
    <row r="45" spans="1:37" ht="12" customHeight="1" x14ac:dyDescent="0.25">
      <c r="A45" s="117" t="s">
        <v>39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T45" s="98"/>
      <c r="U45" s="98"/>
      <c r="V45" s="98"/>
      <c r="W45" s="25"/>
      <c r="X45" s="25"/>
      <c r="Y45" s="25"/>
      <c r="Z45" s="25"/>
      <c r="AA45" s="21"/>
      <c r="AB45" s="21"/>
      <c r="AC45" s="21"/>
      <c r="AD45" s="21"/>
      <c r="AE45" s="21"/>
      <c r="AF45" s="28"/>
      <c r="AG45" s="28"/>
      <c r="AH45" s="28"/>
      <c r="AI45" s="28"/>
      <c r="AJ45" s="28"/>
      <c r="AK45" s="28"/>
    </row>
    <row r="46" spans="1:37" ht="7.5" customHeight="1" x14ac:dyDescent="0.25">
      <c r="T46" s="98"/>
      <c r="U46" s="98"/>
      <c r="V46" s="98"/>
      <c r="W46" s="25"/>
      <c r="X46" s="25"/>
      <c r="Y46" s="25"/>
      <c r="Z46" s="25"/>
      <c r="AA46" s="21"/>
      <c r="AB46" s="21"/>
      <c r="AC46" s="21"/>
      <c r="AD46" s="21"/>
      <c r="AE46" s="21"/>
      <c r="AF46" s="28"/>
      <c r="AG46" s="28"/>
      <c r="AH46" s="28"/>
      <c r="AI46" s="28"/>
      <c r="AJ46" s="28"/>
      <c r="AK46" s="28"/>
    </row>
    <row r="47" spans="1:37" x14ac:dyDescent="0.25">
      <c r="A47" s="117" t="s">
        <v>19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T47" s="98"/>
      <c r="U47" s="98"/>
      <c r="V47" s="98"/>
      <c r="W47" s="25"/>
      <c r="X47" s="25"/>
      <c r="Y47" s="25"/>
      <c r="Z47" s="25"/>
      <c r="AA47" s="21"/>
      <c r="AB47" s="21"/>
      <c r="AC47" s="21"/>
      <c r="AD47" s="21"/>
      <c r="AE47" s="21"/>
      <c r="AF47" s="28"/>
      <c r="AG47" s="28"/>
      <c r="AH47" s="28"/>
      <c r="AI47" s="28"/>
      <c r="AJ47" s="28"/>
      <c r="AK47" s="28"/>
    </row>
    <row r="48" spans="1:37" x14ac:dyDescent="0.2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T48" s="99"/>
      <c r="U48" s="99"/>
      <c r="V48" s="99"/>
      <c r="W48" s="26"/>
      <c r="X48" s="26"/>
      <c r="Y48" s="26"/>
      <c r="Z48" s="26"/>
      <c r="AA48" s="26"/>
      <c r="AB48" s="26"/>
      <c r="AC48" s="26"/>
      <c r="AD48" s="26"/>
      <c r="AE48" s="26"/>
      <c r="AF48" s="28"/>
      <c r="AG48" s="28"/>
      <c r="AH48" s="28"/>
      <c r="AI48" s="28"/>
      <c r="AJ48" s="28"/>
      <c r="AK48" s="28"/>
    </row>
    <row r="49" spans="1:37" x14ac:dyDescent="0.25"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</row>
    <row r="50" spans="1:37" x14ac:dyDescent="0.2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</row>
    <row r="51" spans="1:37" x14ac:dyDescent="0.25">
      <c r="T51" s="100"/>
      <c r="U51" s="100"/>
      <c r="V51" s="100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8"/>
      <c r="AI51" s="28"/>
      <c r="AJ51" s="28"/>
      <c r="AK51" s="28"/>
    </row>
    <row r="52" spans="1:37" x14ac:dyDescent="0.25">
      <c r="T52" s="100"/>
      <c r="U52" s="100"/>
      <c r="V52" s="100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8"/>
      <c r="AI52" s="28"/>
      <c r="AJ52" s="28"/>
      <c r="AK52" s="28"/>
    </row>
    <row r="53" spans="1:37" x14ac:dyDescent="0.25">
      <c r="T53" s="100"/>
      <c r="U53" s="100"/>
      <c r="V53" s="100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8"/>
      <c r="AI53" s="28"/>
      <c r="AJ53" s="28"/>
      <c r="AK53" s="28"/>
    </row>
    <row r="54" spans="1:37" x14ac:dyDescent="0.25">
      <c r="T54" s="100"/>
      <c r="U54" s="100"/>
      <c r="V54" s="100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8"/>
      <c r="AI54" s="28"/>
      <c r="AJ54" s="28"/>
      <c r="AK54" s="28"/>
    </row>
    <row r="55" spans="1:37" x14ac:dyDescent="0.25">
      <c r="T55" s="98"/>
      <c r="U55" s="98"/>
      <c r="V55" s="98"/>
      <c r="W55" s="25"/>
      <c r="X55" s="25"/>
      <c r="Y55" s="25"/>
      <c r="Z55" s="25"/>
      <c r="AA55" s="21"/>
      <c r="AB55" s="21"/>
      <c r="AC55" s="21"/>
      <c r="AD55" s="21"/>
      <c r="AE55" s="21"/>
      <c r="AF55" s="21"/>
      <c r="AG55" s="21"/>
      <c r="AH55" s="28"/>
      <c r="AI55" s="28"/>
      <c r="AJ55" s="28"/>
      <c r="AK55" s="28"/>
    </row>
    <row r="56" spans="1:37" x14ac:dyDescent="0.25">
      <c r="T56" s="98"/>
      <c r="U56" s="98"/>
      <c r="V56" s="98"/>
      <c r="W56" s="25"/>
      <c r="X56" s="25"/>
      <c r="Y56" s="25"/>
      <c r="Z56" s="25"/>
      <c r="AA56" s="21"/>
      <c r="AB56" s="21"/>
      <c r="AC56" s="21"/>
      <c r="AD56" s="21"/>
      <c r="AE56" s="21"/>
      <c r="AF56" s="21"/>
      <c r="AG56" s="21"/>
      <c r="AH56" s="28"/>
      <c r="AI56" s="28"/>
      <c r="AJ56" s="28"/>
      <c r="AK56" s="28"/>
    </row>
    <row r="57" spans="1:37" x14ac:dyDescent="0.25">
      <c r="T57" s="98"/>
      <c r="U57" s="98"/>
      <c r="V57" s="98"/>
      <c r="W57" s="25"/>
      <c r="X57" s="25"/>
      <c r="Y57" s="25"/>
      <c r="Z57" s="25"/>
      <c r="AA57" s="21"/>
      <c r="AB57" s="21"/>
      <c r="AC57" s="21"/>
      <c r="AD57" s="21"/>
      <c r="AE57" s="21"/>
      <c r="AF57" s="21"/>
      <c r="AG57" s="21"/>
      <c r="AH57" s="28"/>
      <c r="AI57" s="28"/>
      <c r="AJ57" s="28"/>
      <c r="AK57" s="28"/>
    </row>
    <row r="58" spans="1:37" x14ac:dyDescent="0.25">
      <c r="T58" s="98"/>
      <c r="U58" s="98"/>
      <c r="V58" s="98"/>
      <c r="W58" s="25"/>
      <c r="X58" s="25"/>
      <c r="Y58" s="25"/>
      <c r="Z58" s="25"/>
      <c r="AA58" s="21"/>
      <c r="AB58" s="21"/>
      <c r="AC58" s="21"/>
      <c r="AD58" s="21"/>
      <c r="AE58" s="21"/>
      <c r="AF58" s="21"/>
      <c r="AG58" s="21"/>
      <c r="AH58" s="28"/>
      <c r="AI58" s="28"/>
      <c r="AJ58" s="28"/>
      <c r="AK58" s="28"/>
    </row>
    <row r="59" spans="1:37" x14ac:dyDescent="0.25">
      <c r="T59" s="98"/>
      <c r="U59" s="98"/>
      <c r="V59" s="98"/>
      <c r="W59" s="25"/>
      <c r="X59" s="25"/>
      <c r="Y59" s="25"/>
      <c r="Z59" s="25"/>
      <c r="AA59" s="21"/>
      <c r="AB59" s="21"/>
      <c r="AC59" s="21"/>
      <c r="AD59" s="21"/>
      <c r="AE59" s="21"/>
      <c r="AF59" s="21"/>
      <c r="AG59" s="21"/>
      <c r="AH59" s="28"/>
      <c r="AI59" s="28"/>
      <c r="AJ59" s="28"/>
      <c r="AK59" s="28"/>
    </row>
    <row r="60" spans="1:37" x14ac:dyDescent="0.25">
      <c r="T60" s="99"/>
      <c r="U60" s="99"/>
      <c r="V60" s="99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8"/>
      <c r="AI60" s="28"/>
      <c r="AJ60" s="28"/>
      <c r="AK60" s="28"/>
    </row>
    <row r="61" spans="1:37" x14ac:dyDescent="0.25"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</row>
    <row r="62" spans="1:37" x14ac:dyDescent="0.25"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</row>
    <row r="63" spans="1:37" x14ac:dyDescent="0.25">
      <c r="T63" s="100"/>
      <c r="U63" s="100"/>
      <c r="V63" s="100"/>
      <c r="W63" s="24"/>
      <c r="X63" s="24"/>
      <c r="Y63" s="24"/>
      <c r="Z63" s="24"/>
      <c r="AA63" s="24"/>
      <c r="AB63" s="24"/>
      <c r="AC63" s="24"/>
      <c r="AD63" s="24"/>
      <c r="AE63" s="24"/>
      <c r="AF63" s="28"/>
      <c r="AG63" s="28"/>
      <c r="AH63" s="28"/>
      <c r="AI63" s="28"/>
      <c r="AJ63" s="28"/>
      <c r="AK63" s="28"/>
    </row>
    <row r="64" spans="1:37" x14ac:dyDescent="0.25">
      <c r="T64" s="100"/>
      <c r="U64" s="100"/>
      <c r="V64" s="100"/>
      <c r="W64" s="25"/>
      <c r="X64" s="25"/>
      <c r="Y64" s="25"/>
      <c r="Z64" s="25"/>
      <c r="AA64" s="25"/>
      <c r="AB64" s="25"/>
      <c r="AC64" s="25"/>
      <c r="AD64" s="25"/>
      <c r="AE64" s="25"/>
      <c r="AF64" s="28"/>
      <c r="AG64" s="28"/>
      <c r="AH64" s="28"/>
      <c r="AI64" s="28"/>
      <c r="AJ64" s="28"/>
      <c r="AK64" s="28"/>
    </row>
    <row r="65" spans="20:37" x14ac:dyDescent="0.25">
      <c r="T65" s="100"/>
      <c r="U65" s="100"/>
      <c r="V65" s="100"/>
      <c r="W65" s="25"/>
      <c r="X65" s="25"/>
      <c r="Y65" s="25"/>
      <c r="Z65" s="25"/>
      <c r="AA65" s="25"/>
      <c r="AB65" s="25"/>
      <c r="AC65" s="25"/>
      <c r="AD65" s="25"/>
      <c r="AE65" s="25"/>
      <c r="AF65" s="28"/>
      <c r="AG65" s="28"/>
      <c r="AH65" s="28"/>
      <c r="AI65" s="28"/>
      <c r="AJ65" s="28"/>
      <c r="AK65" s="28"/>
    </row>
    <row r="66" spans="20:37" x14ac:dyDescent="0.25">
      <c r="T66" s="100"/>
      <c r="U66" s="100"/>
      <c r="V66" s="100"/>
      <c r="W66" s="26"/>
      <c r="X66" s="26"/>
      <c r="Y66" s="26"/>
      <c r="Z66" s="26"/>
      <c r="AA66" s="26"/>
      <c r="AB66" s="26"/>
      <c r="AC66" s="26"/>
      <c r="AD66" s="26"/>
      <c r="AE66" s="26"/>
      <c r="AF66" s="28"/>
      <c r="AG66" s="28"/>
      <c r="AH66" s="28"/>
      <c r="AI66" s="28"/>
      <c r="AJ66" s="28"/>
      <c r="AK66" s="28"/>
    </row>
    <row r="67" spans="20:37" x14ac:dyDescent="0.25">
      <c r="T67" s="98"/>
      <c r="U67" s="98"/>
      <c r="V67" s="98"/>
      <c r="W67" s="25"/>
      <c r="X67" s="25"/>
      <c r="Y67" s="25"/>
      <c r="Z67" s="25"/>
      <c r="AA67" s="21"/>
      <c r="AB67" s="21"/>
      <c r="AC67" s="21"/>
      <c r="AD67" s="21"/>
      <c r="AE67" s="21"/>
      <c r="AF67" s="28"/>
      <c r="AG67" s="28"/>
      <c r="AH67" s="28"/>
      <c r="AI67" s="28"/>
      <c r="AJ67" s="28"/>
      <c r="AK67" s="28"/>
    </row>
    <row r="68" spans="20:37" x14ac:dyDescent="0.25">
      <c r="T68" s="98"/>
      <c r="U68" s="98"/>
      <c r="V68" s="98"/>
      <c r="W68" s="25"/>
      <c r="X68" s="25"/>
      <c r="Y68" s="25"/>
      <c r="Z68" s="25"/>
      <c r="AA68" s="21"/>
      <c r="AB68" s="21"/>
      <c r="AC68" s="21"/>
      <c r="AD68" s="21"/>
      <c r="AE68" s="21"/>
      <c r="AF68" s="28"/>
      <c r="AG68" s="28"/>
      <c r="AH68" s="28"/>
      <c r="AI68" s="28"/>
      <c r="AJ68" s="28"/>
      <c r="AK68" s="28"/>
    </row>
    <row r="69" spans="20:37" x14ac:dyDescent="0.25">
      <c r="T69" s="98"/>
      <c r="U69" s="98"/>
      <c r="V69" s="98"/>
      <c r="W69" s="25"/>
      <c r="X69" s="25"/>
      <c r="Y69" s="25"/>
      <c r="Z69" s="25"/>
      <c r="AA69" s="21"/>
      <c r="AB69" s="21"/>
      <c r="AC69" s="21"/>
      <c r="AD69" s="21"/>
      <c r="AE69" s="21"/>
      <c r="AF69" s="28"/>
      <c r="AG69" s="28"/>
      <c r="AH69" s="28"/>
      <c r="AI69" s="28"/>
      <c r="AJ69" s="28"/>
      <c r="AK69" s="28"/>
    </row>
    <row r="70" spans="20:37" x14ac:dyDescent="0.25">
      <c r="T70" s="98"/>
      <c r="U70" s="98"/>
      <c r="V70" s="98"/>
      <c r="W70" s="25"/>
      <c r="X70" s="25"/>
      <c r="Y70" s="25"/>
      <c r="Z70" s="29"/>
      <c r="AA70" s="21"/>
      <c r="AB70" s="21"/>
      <c r="AC70" s="21"/>
      <c r="AD70" s="21"/>
      <c r="AE70" s="21"/>
      <c r="AF70" s="28"/>
      <c r="AG70" s="28"/>
      <c r="AH70" s="28"/>
      <c r="AI70" s="28"/>
      <c r="AJ70" s="28"/>
      <c r="AK70" s="28"/>
    </row>
    <row r="71" spans="20:37" x14ac:dyDescent="0.25">
      <c r="T71" s="98"/>
      <c r="U71" s="98"/>
      <c r="V71" s="98"/>
      <c r="W71" s="25"/>
      <c r="X71" s="25"/>
      <c r="Y71" s="25"/>
      <c r="Z71" s="25"/>
      <c r="AA71" s="21"/>
      <c r="AB71" s="21"/>
      <c r="AC71" s="21"/>
      <c r="AD71" s="21"/>
      <c r="AE71" s="21"/>
      <c r="AF71" s="28"/>
      <c r="AG71" s="28"/>
      <c r="AH71" s="28"/>
      <c r="AI71" s="28"/>
      <c r="AJ71" s="28"/>
      <c r="AK71" s="28"/>
    </row>
    <row r="72" spans="20:37" x14ac:dyDescent="0.25">
      <c r="T72" s="99"/>
      <c r="U72" s="99"/>
      <c r="V72" s="99"/>
      <c r="W72" s="26"/>
      <c r="X72" s="26"/>
      <c r="Y72" s="26"/>
      <c r="Z72" s="26"/>
      <c r="AA72" s="26"/>
      <c r="AB72" s="26"/>
      <c r="AC72" s="26"/>
      <c r="AD72" s="26"/>
      <c r="AE72" s="26"/>
      <c r="AF72" s="28"/>
      <c r="AG72" s="28"/>
      <c r="AH72" s="28"/>
      <c r="AI72" s="28"/>
      <c r="AJ72" s="28"/>
      <c r="AK72" s="28"/>
    </row>
    <row r="73" spans="20:37" x14ac:dyDescent="0.25"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</row>
    <row r="74" spans="20:37" x14ac:dyDescent="0.25"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</row>
    <row r="75" spans="20:37" x14ac:dyDescent="0.25">
      <c r="T75" s="100"/>
      <c r="U75" s="100"/>
      <c r="V75" s="100"/>
      <c r="W75" s="24"/>
      <c r="X75" s="24"/>
      <c r="Y75" s="24"/>
      <c r="Z75" s="24"/>
      <c r="AA75" s="24"/>
      <c r="AB75" s="24"/>
      <c r="AC75" s="24"/>
      <c r="AD75" s="24"/>
      <c r="AE75" s="24"/>
      <c r="AF75" s="28"/>
      <c r="AG75" s="28"/>
      <c r="AH75" s="28"/>
      <c r="AI75" s="28"/>
      <c r="AJ75" s="28"/>
      <c r="AK75" s="28"/>
    </row>
    <row r="76" spans="20:37" x14ac:dyDescent="0.25">
      <c r="T76" s="100"/>
      <c r="U76" s="100"/>
      <c r="V76" s="100"/>
      <c r="W76" s="25"/>
      <c r="X76" s="25"/>
      <c r="Y76" s="25"/>
      <c r="Z76" s="25"/>
      <c r="AA76" s="25"/>
      <c r="AB76" s="25"/>
      <c r="AC76" s="25"/>
      <c r="AD76" s="25"/>
      <c r="AE76" s="25"/>
      <c r="AF76" s="28"/>
      <c r="AG76" s="28"/>
      <c r="AH76" s="28"/>
      <c r="AI76" s="28"/>
      <c r="AJ76" s="28"/>
      <c r="AK76" s="28"/>
    </row>
    <row r="77" spans="20:37" x14ac:dyDescent="0.25">
      <c r="T77" s="100"/>
      <c r="U77" s="100"/>
      <c r="V77" s="100"/>
      <c r="W77" s="25"/>
      <c r="X77" s="25"/>
      <c r="Y77" s="25"/>
      <c r="Z77" s="25"/>
      <c r="AA77" s="25"/>
      <c r="AB77" s="25"/>
      <c r="AC77" s="25"/>
      <c r="AD77" s="25"/>
      <c r="AE77" s="25"/>
      <c r="AF77" s="28"/>
      <c r="AG77" s="28"/>
      <c r="AH77" s="28"/>
      <c r="AI77" s="28"/>
      <c r="AJ77" s="28"/>
      <c r="AK77" s="28"/>
    </row>
    <row r="78" spans="20:37" x14ac:dyDescent="0.25">
      <c r="T78" s="100"/>
      <c r="U78" s="100"/>
      <c r="V78" s="100"/>
      <c r="W78" s="26"/>
      <c r="X78" s="26"/>
      <c r="Y78" s="26"/>
      <c r="Z78" s="26"/>
      <c r="AA78" s="26"/>
      <c r="AB78" s="26"/>
      <c r="AC78" s="26"/>
      <c r="AD78" s="26"/>
      <c r="AE78" s="26"/>
      <c r="AF78" s="28"/>
      <c r="AG78" s="28"/>
      <c r="AH78" s="28"/>
      <c r="AI78" s="28"/>
      <c r="AJ78" s="28"/>
      <c r="AK78" s="28"/>
    </row>
    <row r="79" spans="20:37" x14ac:dyDescent="0.25">
      <c r="T79" s="98"/>
      <c r="U79" s="98"/>
      <c r="V79" s="98"/>
      <c r="W79" s="25"/>
      <c r="X79" s="25"/>
      <c r="Y79" s="25"/>
      <c r="Z79" s="25"/>
      <c r="AA79" s="21"/>
      <c r="AB79" s="21"/>
      <c r="AC79" s="21"/>
      <c r="AD79" s="21"/>
      <c r="AE79" s="21"/>
      <c r="AF79" s="28"/>
      <c r="AG79" s="28"/>
      <c r="AH79" s="28"/>
      <c r="AI79" s="28"/>
      <c r="AJ79" s="28"/>
      <c r="AK79" s="28"/>
    </row>
    <row r="80" spans="20:37" x14ac:dyDescent="0.25">
      <c r="T80" s="98"/>
      <c r="U80" s="98"/>
      <c r="V80" s="98"/>
      <c r="W80" s="25"/>
      <c r="X80" s="25"/>
      <c r="Y80" s="25"/>
      <c r="Z80" s="25"/>
      <c r="AA80" s="21"/>
      <c r="AB80" s="21"/>
      <c r="AC80" s="21"/>
      <c r="AD80" s="21"/>
      <c r="AE80" s="21"/>
      <c r="AF80" s="28"/>
      <c r="AG80" s="28"/>
      <c r="AH80" s="28"/>
      <c r="AI80" s="28"/>
      <c r="AJ80" s="28"/>
      <c r="AK80" s="28"/>
    </row>
    <row r="81" spans="20:37" x14ac:dyDescent="0.25">
      <c r="T81" s="98"/>
      <c r="U81" s="98"/>
      <c r="V81" s="98"/>
      <c r="W81" s="25"/>
      <c r="X81" s="25"/>
      <c r="Y81" s="25"/>
      <c r="Z81" s="25"/>
      <c r="AA81" s="21"/>
      <c r="AB81" s="21"/>
      <c r="AC81" s="21"/>
      <c r="AD81" s="21"/>
      <c r="AE81" s="21"/>
      <c r="AF81" s="28"/>
      <c r="AG81" s="28"/>
      <c r="AH81" s="28"/>
      <c r="AI81" s="28"/>
      <c r="AJ81" s="28"/>
      <c r="AK81" s="28"/>
    </row>
    <row r="82" spans="20:37" x14ac:dyDescent="0.25">
      <c r="T82" s="98"/>
      <c r="U82" s="98"/>
      <c r="V82" s="98"/>
      <c r="W82" s="25"/>
      <c r="X82" s="25"/>
      <c r="Y82" s="25"/>
      <c r="Z82" s="25"/>
      <c r="AA82" s="21"/>
      <c r="AB82" s="21"/>
      <c r="AC82" s="21"/>
      <c r="AD82" s="21"/>
      <c r="AE82" s="21"/>
      <c r="AF82" s="28"/>
      <c r="AG82" s="28"/>
      <c r="AH82" s="28"/>
      <c r="AI82" s="28"/>
      <c r="AJ82" s="28"/>
      <c r="AK82" s="28"/>
    </row>
    <row r="83" spans="20:37" x14ac:dyDescent="0.25">
      <c r="T83" s="98"/>
      <c r="U83" s="98"/>
      <c r="V83" s="98"/>
      <c r="W83" s="25"/>
      <c r="X83" s="25"/>
      <c r="Y83" s="25"/>
      <c r="Z83" s="25"/>
      <c r="AA83" s="21"/>
      <c r="AB83" s="21"/>
      <c r="AC83" s="21"/>
      <c r="AD83" s="21"/>
      <c r="AE83" s="21"/>
      <c r="AF83" s="28"/>
      <c r="AG83" s="28"/>
      <c r="AH83" s="28"/>
      <c r="AI83" s="28"/>
      <c r="AJ83" s="28"/>
      <c r="AK83" s="28"/>
    </row>
    <row r="84" spans="20:37" x14ac:dyDescent="0.25">
      <c r="T84" s="99"/>
      <c r="U84" s="99"/>
      <c r="V84" s="99"/>
      <c r="W84" s="26"/>
      <c r="X84" s="26"/>
      <c r="Y84" s="26"/>
      <c r="Z84" s="26"/>
      <c r="AA84" s="26"/>
      <c r="AB84" s="26"/>
      <c r="AC84" s="26"/>
      <c r="AD84" s="26"/>
      <c r="AE84" s="26"/>
      <c r="AF84" s="28"/>
      <c r="AG84" s="28"/>
      <c r="AH84" s="28"/>
      <c r="AI84" s="28"/>
      <c r="AJ84" s="28"/>
      <c r="AK84" s="28"/>
    </row>
    <row r="85" spans="20:37" x14ac:dyDescent="0.25"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20:37" x14ac:dyDescent="0.25"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</row>
    <row r="87" spans="20:37" x14ac:dyDescent="0.25">
      <c r="T87" s="100"/>
      <c r="U87" s="100"/>
      <c r="V87" s="100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8"/>
      <c r="AK87" s="28"/>
    </row>
    <row r="88" spans="20:37" x14ac:dyDescent="0.25">
      <c r="T88" s="100"/>
      <c r="U88" s="100"/>
      <c r="V88" s="100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8"/>
      <c r="AK88" s="28"/>
    </row>
    <row r="89" spans="20:37" x14ac:dyDescent="0.25">
      <c r="T89" s="100"/>
      <c r="U89" s="100"/>
      <c r="V89" s="100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8"/>
      <c r="AK89" s="28"/>
    </row>
    <row r="90" spans="20:37" x14ac:dyDescent="0.25">
      <c r="T90" s="100"/>
      <c r="U90" s="100"/>
      <c r="V90" s="100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8"/>
      <c r="AK90" s="28"/>
    </row>
    <row r="91" spans="20:37" x14ac:dyDescent="0.25">
      <c r="T91" s="98"/>
      <c r="U91" s="98"/>
      <c r="V91" s="98"/>
      <c r="W91" s="25"/>
      <c r="X91" s="25"/>
      <c r="Y91" s="25"/>
      <c r="Z91" s="25"/>
      <c r="AA91" s="21"/>
      <c r="AB91" s="21"/>
      <c r="AC91" s="21"/>
      <c r="AD91" s="21"/>
      <c r="AE91" s="21"/>
      <c r="AF91" s="21"/>
      <c r="AG91" s="21"/>
      <c r="AH91" s="21"/>
      <c r="AI91" s="21"/>
      <c r="AJ91" s="28"/>
      <c r="AK91" s="28"/>
    </row>
    <row r="92" spans="20:37" x14ac:dyDescent="0.25">
      <c r="T92" s="98"/>
      <c r="U92" s="98"/>
      <c r="V92" s="98"/>
      <c r="W92" s="25"/>
      <c r="X92" s="25"/>
      <c r="Y92" s="25"/>
      <c r="Z92" s="25"/>
      <c r="AA92" s="21"/>
      <c r="AB92" s="21"/>
      <c r="AC92" s="21"/>
      <c r="AD92" s="21"/>
      <c r="AE92" s="21"/>
      <c r="AF92" s="21"/>
      <c r="AG92" s="21"/>
      <c r="AH92" s="21"/>
      <c r="AI92" s="21"/>
      <c r="AJ92" s="28"/>
      <c r="AK92" s="28"/>
    </row>
    <row r="93" spans="20:37" x14ac:dyDescent="0.25">
      <c r="T93" s="98"/>
      <c r="U93" s="98"/>
      <c r="V93" s="98"/>
      <c r="W93" s="25"/>
      <c r="X93" s="25"/>
      <c r="Y93" s="25"/>
      <c r="Z93" s="25"/>
      <c r="AA93" s="21"/>
      <c r="AB93" s="21"/>
      <c r="AC93" s="21"/>
      <c r="AD93" s="21"/>
      <c r="AE93" s="21"/>
      <c r="AF93" s="21"/>
      <c r="AG93" s="21"/>
      <c r="AH93" s="21"/>
      <c r="AI93" s="21"/>
      <c r="AJ93" s="28"/>
      <c r="AK93" s="28"/>
    </row>
    <row r="94" spans="20:37" x14ac:dyDescent="0.25">
      <c r="T94" s="98"/>
      <c r="U94" s="98"/>
      <c r="V94" s="98"/>
      <c r="W94" s="25"/>
      <c r="X94" s="25"/>
      <c r="Y94" s="25"/>
      <c r="Z94" s="25"/>
      <c r="AA94" s="21"/>
      <c r="AB94" s="21"/>
      <c r="AC94" s="21"/>
      <c r="AD94" s="21"/>
      <c r="AE94" s="21"/>
      <c r="AF94" s="21"/>
      <c r="AG94" s="21"/>
      <c r="AH94" s="21"/>
      <c r="AI94" s="21"/>
      <c r="AJ94" s="28"/>
      <c r="AK94" s="28"/>
    </row>
    <row r="95" spans="20:37" x14ac:dyDescent="0.25">
      <c r="T95" s="98"/>
      <c r="U95" s="98"/>
      <c r="V95" s="98"/>
      <c r="W95" s="25"/>
      <c r="X95" s="25"/>
      <c r="Y95" s="25"/>
      <c r="Z95" s="25"/>
      <c r="AA95" s="21"/>
      <c r="AB95" s="21"/>
      <c r="AC95" s="21"/>
      <c r="AD95" s="21"/>
      <c r="AE95" s="21"/>
      <c r="AF95" s="21"/>
      <c r="AG95" s="21"/>
      <c r="AH95" s="21"/>
      <c r="AI95" s="21"/>
      <c r="AJ95" s="28"/>
      <c r="AK95" s="28"/>
    </row>
    <row r="96" spans="20:37" x14ac:dyDescent="0.25">
      <c r="T96" s="99"/>
      <c r="U96" s="99"/>
      <c r="V96" s="99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8"/>
      <c r="AK96" s="28"/>
    </row>
    <row r="97" spans="20:37" x14ac:dyDescent="0.25"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</row>
    <row r="98" spans="20:37" x14ac:dyDescent="0.25"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</row>
    <row r="99" spans="20:37" x14ac:dyDescent="0.25"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</row>
    <row r="100" spans="20:37" x14ac:dyDescent="0.25"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20:37" x14ac:dyDescent="0.25"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</row>
    <row r="102" spans="20:37" x14ac:dyDescent="0.25"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20:37" x14ac:dyDescent="0.25"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20:37" x14ac:dyDescent="0.25"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20:37" x14ac:dyDescent="0.25"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20:37" x14ac:dyDescent="0.25"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20:37" x14ac:dyDescent="0.25"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spans="20:37" x14ac:dyDescent="0.25">
      <c r="T108" s="100"/>
      <c r="U108" s="100"/>
      <c r="V108" s="100"/>
      <c r="W108" s="24"/>
      <c r="X108" s="24"/>
      <c r="Y108" s="24"/>
      <c r="Z108" s="24"/>
      <c r="AA108" s="24"/>
      <c r="AB108" s="24"/>
      <c r="AC108" s="24"/>
      <c r="AD108" s="24"/>
      <c r="AE108" s="24"/>
      <c r="AF108" s="28"/>
      <c r="AG108" s="28"/>
      <c r="AH108" s="28"/>
      <c r="AI108" s="28"/>
      <c r="AJ108" s="28"/>
    </row>
    <row r="109" spans="20:37" x14ac:dyDescent="0.25">
      <c r="T109" s="100"/>
      <c r="U109" s="100"/>
      <c r="V109" s="100"/>
      <c r="W109" s="25"/>
      <c r="X109" s="25"/>
      <c r="Y109" s="25"/>
      <c r="Z109" s="25"/>
      <c r="AA109" s="25"/>
      <c r="AB109" s="25"/>
      <c r="AC109" s="25"/>
      <c r="AD109" s="25"/>
      <c r="AE109" s="25"/>
      <c r="AF109" s="28"/>
      <c r="AG109" s="28"/>
      <c r="AH109" s="28"/>
      <c r="AI109" s="28"/>
      <c r="AJ109" s="28"/>
    </row>
    <row r="110" spans="20:37" x14ac:dyDescent="0.25">
      <c r="T110" s="100"/>
      <c r="U110" s="100"/>
      <c r="V110" s="100"/>
      <c r="W110" s="25"/>
      <c r="X110" s="25"/>
      <c r="Y110" s="25"/>
      <c r="Z110" s="25"/>
      <c r="AA110" s="25"/>
      <c r="AB110" s="25"/>
      <c r="AC110" s="25"/>
      <c r="AD110" s="25"/>
      <c r="AE110" s="25"/>
      <c r="AF110" s="28"/>
      <c r="AG110" s="28"/>
      <c r="AH110" s="28"/>
      <c r="AI110" s="28"/>
      <c r="AJ110" s="28"/>
    </row>
    <row r="111" spans="20:37" x14ac:dyDescent="0.25">
      <c r="T111" s="100"/>
      <c r="U111" s="100"/>
      <c r="V111" s="100"/>
      <c r="W111" s="26"/>
      <c r="X111" s="26"/>
      <c r="Y111" s="26"/>
      <c r="Z111" s="26"/>
      <c r="AA111" s="26"/>
      <c r="AB111" s="26"/>
      <c r="AC111" s="26"/>
      <c r="AD111" s="26"/>
      <c r="AE111" s="26"/>
      <c r="AF111" s="28"/>
      <c r="AG111" s="28"/>
      <c r="AH111" s="28"/>
      <c r="AI111" s="28"/>
      <c r="AJ111" s="28"/>
    </row>
    <row r="112" spans="20:37" x14ac:dyDescent="0.25">
      <c r="T112" s="98"/>
      <c r="U112" s="98"/>
      <c r="V112" s="98"/>
      <c r="W112" s="25"/>
      <c r="X112" s="25"/>
      <c r="Y112" s="25"/>
      <c r="Z112" s="25"/>
      <c r="AA112" s="21"/>
      <c r="AB112" s="21"/>
      <c r="AC112" s="21"/>
      <c r="AD112" s="21"/>
      <c r="AE112" s="21"/>
      <c r="AF112" s="28"/>
      <c r="AG112" s="28"/>
      <c r="AH112" s="28"/>
      <c r="AI112" s="28"/>
      <c r="AJ112" s="28"/>
    </row>
    <row r="113" spans="20:36" x14ac:dyDescent="0.25">
      <c r="T113" s="98"/>
      <c r="U113" s="98"/>
      <c r="V113" s="98"/>
      <c r="W113" s="25"/>
      <c r="X113" s="25"/>
      <c r="Y113" s="25"/>
      <c r="Z113" s="25"/>
      <c r="AA113" s="21"/>
      <c r="AB113" s="21"/>
      <c r="AC113" s="21"/>
      <c r="AD113" s="21"/>
      <c r="AE113" s="21"/>
      <c r="AF113" s="28"/>
      <c r="AG113" s="28"/>
      <c r="AH113" s="28"/>
      <c r="AI113" s="28"/>
      <c r="AJ113" s="28"/>
    </row>
    <row r="114" spans="20:36" x14ac:dyDescent="0.25">
      <c r="T114" s="98"/>
      <c r="U114" s="98"/>
      <c r="V114" s="98"/>
      <c r="W114" s="25"/>
      <c r="X114" s="25"/>
      <c r="Y114" s="25"/>
      <c r="Z114" s="25"/>
      <c r="AA114" s="21"/>
      <c r="AB114" s="21"/>
      <c r="AC114" s="21"/>
      <c r="AD114" s="21"/>
      <c r="AE114" s="21"/>
      <c r="AF114" s="28"/>
      <c r="AG114" s="28"/>
      <c r="AH114" s="28"/>
      <c r="AI114" s="28"/>
      <c r="AJ114" s="28"/>
    </row>
    <row r="115" spans="20:36" x14ac:dyDescent="0.25">
      <c r="T115" s="98"/>
      <c r="U115" s="98"/>
      <c r="V115" s="98"/>
      <c r="W115" s="25"/>
      <c r="X115" s="25"/>
      <c r="Y115" s="25"/>
      <c r="Z115" s="25"/>
      <c r="AA115" s="21"/>
      <c r="AB115" s="21"/>
      <c r="AC115" s="21"/>
      <c r="AD115" s="21"/>
      <c r="AE115" s="21"/>
      <c r="AF115" s="28"/>
      <c r="AG115" s="28"/>
      <c r="AH115" s="28"/>
      <c r="AI115" s="28"/>
      <c r="AJ115" s="28"/>
    </row>
    <row r="116" spans="20:36" x14ac:dyDescent="0.25">
      <c r="T116" s="98"/>
      <c r="U116" s="98"/>
      <c r="V116" s="98"/>
      <c r="W116" s="25"/>
      <c r="X116" s="25"/>
      <c r="Y116" s="25"/>
      <c r="Z116" s="25"/>
      <c r="AA116" s="21"/>
      <c r="AB116" s="21"/>
      <c r="AC116" s="21"/>
      <c r="AD116" s="21"/>
      <c r="AE116" s="21"/>
      <c r="AF116" s="28"/>
      <c r="AG116" s="28"/>
      <c r="AH116" s="28"/>
      <c r="AI116" s="28"/>
      <c r="AJ116" s="28"/>
    </row>
    <row r="117" spans="20:36" x14ac:dyDescent="0.25">
      <c r="T117" s="99"/>
      <c r="U117" s="99"/>
      <c r="V117" s="99"/>
      <c r="W117" s="26"/>
      <c r="X117" s="26"/>
      <c r="Y117" s="26"/>
      <c r="Z117" s="26"/>
      <c r="AA117" s="26"/>
      <c r="AB117" s="26"/>
      <c r="AC117" s="26"/>
      <c r="AD117" s="26"/>
      <c r="AE117" s="26"/>
      <c r="AF117" s="28"/>
      <c r="AG117" s="28"/>
      <c r="AH117" s="28"/>
      <c r="AI117" s="28"/>
      <c r="AJ117" s="28"/>
    </row>
    <row r="118" spans="20:36" x14ac:dyDescent="0.25"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spans="20:36" x14ac:dyDescent="0.25"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20:36" x14ac:dyDescent="0.25"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20:36" x14ac:dyDescent="0.25"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20:36" x14ac:dyDescent="0.25">
      <c r="T122" s="100"/>
      <c r="U122" s="100"/>
      <c r="V122" s="100"/>
      <c r="W122" s="24"/>
      <c r="X122" s="24"/>
      <c r="Y122" s="24"/>
      <c r="Z122" s="24"/>
      <c r="AA122" s="24"/>
      <c r="AB122" s="24"/>
      <c r="AC122" s="24"/>
      <c r="AD122" s="24"/>
      <c r="AE122" s="24"/>
      <c r="AF122" s="28"/>
      <c r="AG122" s="28"/>
      <c r="AH122" s="28"/>
      <c r="AI122" s="28"/>
      <c r="AJ122" s="28"/>
    </row>
    <row r="123" spans="20:36" x14ac:dyDescent="0.25">
      <c r="T123" s="100"/>
      <c r="U123" s="100"/>
      <c r="V123" s="100"/>
      <c r="W123" s="25"/>
      <c r="X123" s="25"/>
      <c r="Y123" s="25"/>
      <c r="Z123" s="25"/>
      <c r="AA123" s="25"/>
      <c r="AB123" s="25"/>
      <c r="AC123" s="25"/>
      <c r="AD123" s="25"/>
      <c r="AE123" s="25"/>
      <c r="AF123" s="28"/>
      <c r="AG123" s="28"/>
      <c r="AH123" s="28"/>
      <c r="AI123" s="28"/>
      <c r="AJ123" s="28"/>
    </row>
    <row r="124" spans="20:36" x14ac:dyDescent="0.25">
      <c r="T124" s="100"/>
      <c r="U124" s="100"/>
      <c r="V124" s="100"/>
      <c r="W124" s="25"/>
      <c r="X124" s="25"/>
      <c r="Y124" s="25"/>
      <c r="Z124" s="25"/>
      <c r="AA124" s="25"/>
      <c r="AB124" s="25"/>
      <c r="AC124" s="25"/>
      <c r="AD124" s="25"/>
      <c r="AE124" s="25"/>
      <c r="AF124" s="28"/>
      <c r="AG124" s="28"/>
      <c r="AH124" s="28"/>
      <c r="AI124" s="28"/>
      <c r="AJ124" s="28"/>
    </row>
    <row r="125" spans="20:36" x14ac:dyDescent="0.25">
      <c r="T125" s="100"/>
      <c r="U125" s="100"/>
      <c r="V125" s="100"/>
      <c r="W125" s="26"/>
      <c r="X125" s="26"/>
      <c r="Y125" s="26"/>
      <c r="Z125" s="26"/>
      <c r="AA125" s="26"/>
      <c r="AB125" s="26"/>
      <c r="AC125" s="26"/>
      <c r="AD125" s="26"/>
      <c r="AE125" s="26"/>
      <c r="AF125" s="28"/>
      <c r="AG125" s="28"/>
      <c r="AH125" s="28"/>
      <c r="AI125" s="28"/>
      <c r="AJ125" s="28"/>
    </row>
    <row r="126" spans="20:36" x14ac:dyDescent="0.25">
      <c r="T126" s="98"/>
      <c r="U126" s="98"/>
      <c r="V126" s="98"/>
      <c r="W126" s="25"/>
      <c r="X126" s="25"/>
      <c r="Y126" s="25"/>
      <c r="Z126" s="25"/>
      <c r="AA126" s="21"/>
      <c r="AB126" s="21"/>
      <c r="AC126" s="21"/>
      <c r="AD126" s="21"/>
      <c r="AE126" s="21"/>
      <c r="AF126" s="28"/>
      <c r="AG126" s="28"/>
      <c r="AH126" s="28"/>
      <c r="AI126" s="28"/>
      <c r="AJ126" s="28"/>
    </row>
    <row r="127" spans="20:36" x14ac:dyDescent="0.25">
      <c r="T127" s="98"/>
      <c r="U127" s="98"/>
      <c r="V127" s="98"/>
      <c r="W127" s="25"/>
      <c r="X127" s="25"/>
      <c r="Y127" s="25"/>
      <c r="Z127" s="25"/>
      <c r="AA127" s="21"/>
      <c r="AB127" s="21"/>
      <c r="AC127" s="21"/>
      <c r="AD127" s="21"/>
      <c r="AE127" s="21"/>
      <c r="AF127" s="28"/>
      <c r="AG127" s="28"/>
      <c r="AH127" s="28"/>
      <c r="AI127" s="28"/>
      <c r="AJ127" s="28"/>
    </row>
    <row r="128" spans="20:36" x14ac:dyDescent="0.25">
      <c r="T128" s="98"/>
      <c r="U128" s="98"/>
      <c r="V128" s="98"/>
      <c r="W128" s="25"/>
      <c r="X128" s="25"/>
      <c r="Y128" s="25"/>
      <c r="Z128" s="25"/>
      <c r="AA128" s="21"/>
      <c r="AB128" s="21"/>
      <c r="AC128" s="21"/>
      <c r="AD128" s="21"/>
      <c r="AE128" s="21"/>
      <c r="AF128" s="28"/>
      <c r="AG128" s="28"/>
      <c r="AH128" s="28"/>
      <c r="AI128" s="28"/>
      <c r="AJ128" s="28"/>
    </row>
    <row r="129" spans="20:36" x14ac:dyDescent="0.25">
      <c r="T129" s="98"/>
      <c r="U129" s="98"/>
      <c r="V129" s="98"/>
      <c r="W129" s="25"/>
      <c r="X129" s="25"/>
      <c r="Y129" s="25"/>
      <c r="Z129" s="25"/>
      <c r="AA129" s="21"/>
      <c r="AB129" s="21"/>
      <c r="AC129" s="21"/>
      <c r="AD129" s="21"/>
      <c r="AE129" s="21"/>
      <c r="AF129" s="28"/>
      <c r="AG129" s="28"/>
      <c r="AH129" s="28"/>
      <c r="AI129" s="28"/>
      <c r="AJ129" s="28"/>
    </row>
    <row r="130" spans="20:36" x14ac:dyDescent="0.25">
      <c r="T130" s="98"/>
      <c r="U130" s="98"/>
      <c r="V130" s="98"/>
      <c r="W130" s="25"/>
      <c r="X130" s="25"/>
      <c r="Y130" s="25"/>
      <c r="Z130" s="25"/>
      <c r="AA130" s="21"/>
      <c r="AB130" s="21"/>
      <c r="AC130" s="21"/>
      <c r="AD130" s="21"/>
      <c r="AE130" s="21"/>
      <c r="AF130" s="28"/>
      <c r="AG130" s="28"/>
      <c r="AH130" s="28"/>
      <c r="AI130" s="28"/>
      <c r="AJ130" s="28"/>
    </row>
    <row r="131" spans="20:36" x14ac:dyDescent="0.25">
      <c r="T131" s="99"/>
      <c r="U131" s="99"/>
      <c r="V131" s="99"/>
      <c r="W131" s="26"/>
      <c r="X131" s="26"/>
      <c r="Y131" s="26"/>
      <c r="Z131" s="26"/>
      <c r="AA131" s="26"/>
      <c r="AB131" s="26"/>
      <c r="AC131" s="26"/>
      <c r="AD131" s="26"/>
      <c r="AE131" s="26"/>
      <c r="AF131" s="28"/>
      <c r="AG131" s="28"/>
      <c r="AH131" s="28"/>
      <c r="AI131" s="28"/>
      <c r="AJ131" s="28"/>
    </row>
    <row r="132" spans="20:36" x14ac:dyDescent="0.25"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</row>
    <row r="133" spans="20:36" x14ac:dyDescent="0.25"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</row>
    <row r="134" spans="20:36" x14ac:dyDescent="0.25">
      <c r="T134" s="100"/>
      <c r="U134" s="100"/>
      <c r="V134" s="100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8"/>
      <c r="AI134" s="28"/>
      <c r="AJ134" s="28"/>
    </row>
    <row r="135" spans="20:36" x14ac:dyDescent="0.25">
      <c r="T135" s="100"/>
      <c r="U135" s="100"/>
      <c r="V135" s="100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8"/>
      <c r="AI135" s="28"/>
      <c r="AJ135" s="28"/>
    </row>
    <row r="136" spans="20:36" x14ac:dyDescent="0.25">
      <c r="T136" s="100"/>
      <c r="U136" s="100"/>
      <c r="V136" s="100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8"/>
      <c r="AI136" s="28"/>
      <c r="AJ136" s="28"/>
    </row>
    <row r="137" spans="20:36" x14ac:dyDescent="0.25">
      <c r="T137" s="100"/>
      <c r="U137" s="100"/>
      <c r="V137" s="100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8"/>
      <c r="AI137" s="28"/>
      <c r="AJ137" s="28"/>
    </row>
    <row r="138" spans="20:36" x14ac:dyDescent="0.25">
      <c r="T138" s="98"/>
      <c r="U138" s="98"/>
      <c r="V138" s="98"/>
      <c r="W138" s="25"/>
      <c r="X138" s="25"/>
      <c r="Y138" s="25"/>
      <c r="Z138" s="25"/>
      <c r="AA138" s="21"/>
      <c r="AB138" s="21"/>
      <c r="AC138" s="21"/>
      <c r="AD138" s="21"/>
      <c r="AE138" s="21"/>
      <c r="AF138" s="21"/>
      <c r="AG138" s="21"/>
      <c r="AH138" s="28"/>
      <c r="AI138" s="28"/>
      <c r="AJ138" s="28"/>
    </row>
    <row r="139" spans="20:36" x14ac:dyDescent="0.25">
      <c r="T139" s="98"/>
      <c r="U139" s="98"/>
      <c r="V139" s="98"/>
      <c r="W139" s="25"/>
      <c r="X139" s="25"/>
      <c r="Y139" s="25"/>
      <c r="Z139" s="25"/>
      <c r="AA139" s="21"/>
      <c r="AB139" s="21"/>
      <c r="AC139" s="21"/>
      <c r="AD139" s="21"/>
      <c r="AE139" s="21"/>
      <c r="AF139" s="21"/>
      <c r="AG139" s="21"/>
      <c r="AH139" s="28"/>
      <c r="AI139" s="28"/>
      <c r="AJ139" s="28"/>
    </row>
    <row r="140" spans="20:36" x14ac:dyDescent="0.25">
      <c r="T140" s="98"/>
      <c r="U140" s="98"/>
      <c r="V140" s="98"/>
      <c r="W140" s="25"/>
      <c r="X140" s="25"/>
      <c r="Y140" s="25"/>
      <c r="Z140" s="25"/>
      <c r="AA140" s="21"/>
      <c r="AB140" s="21"/>
      <c r="AC140" s="21"/>
      <c r="AD140" s="21"/>
      <c r="AE140" s="21"/>
      <c r="AF140" s="21"/>
      <c r="AG140" s="21"/>
      <c r="AH140" s="28"/>
      <c r="AI140" s="28"/>
      <c r="AJ140" s="28"/>
    </row>
    <row r="141" spans="20:36" x14ac:dyDescent="0.25">
      <c r="T141" s="98"/>
      <c r="U141" s="98"/>
      <c r="V141" s="98"/>
      <c r="W141" s="25"/>
      <c r="X141" s="25"/>
      <c r="Y141" s="25"/>
      <c r="Z141" s="25"/>
      <c r="AA141" s="21"/>
      <c r="AB141" s="21"/>
      <c r="AC141" s="21"/>
      <c r="AD141" s="21"/>
      <c r="AE141" s="21"/>
      <c r="AF141" s="21"/>
      <c r="AG141" s="21"/>
      <c r="AH141" s="28"/>
      <c r="AI141" s="28"/>
      <c r="AJ141" s="28"/>
    </row>
    <row r="142" spans="20:36" x14ac:dyDescent="0.25">
      <c r="T142" s="98"/>
      <c r="U142" s="98"/>
      <c r="V142" s="98"/>
      <c r="W142" s="25"/>
      <c r="X142" s="25"/>
      <c r="Y142" s="25"/>
      <c r="Z142" s="25"/>
      <c r="AA142" s="21"/>
      <c r="AB142" s="21"/>
      <c r="AC142" s="21"/>
      <c r="AD142" s="21"/>
      <c r="AE142" s="21"/>
      <c r="AF142" s="21"/>
      <c r="AG142" s="21"/>
      <c r="AH142" s="28"/>
      <c r="AI142" s="28"/>
      <c r="AJ142" s="28"/>
    </row>
    <row r="143" spans="20:36" x14ac:dyDescent="0.25">
      <c r="T143" s="99"/>
      <c r="U143" s="99"/>
      <c r="V143" s="99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8"/>
      <c r="AI143" s="28"/>
      <c r="AJ143" s="28"/>
    </row>
    <row r="144" spans="20:36" x14ac:dyDescent="0.25"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</row>
    <row r="145" spans="20:36" x14ac:dyDescent="0.25"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</row>
    <row r="146" spans="20:36" x14ac:dyDescent="0.25">
      <c r="T146" s="100"/>
      <c r="U146" s="100"/>
      <c r="V146" s="100"/>
      <c r="W146" s="24"/>
      <c r="X146" s="24"/>
      <c r="Y146" s="24"/>
      <c r="Z146" s="24"/>
      <c r="AA146" s="24"/>
      <c r="AB146" s="24"/>
      <c r="AC146" s="24"/>
      <c r="AD146" s="24"/>
      <c r="AE146" s="24"/>
      <c r="AF146" s="28"/>
      <c r="AG146" s="28"/>
      <c r="AH146" s="28"/>
      <c r="AI146" s="28"/>
      <c r="AJ146" s="28"/>
    </row>
    <row r="147" spans="20:36" x14ac:dyDescent="0.25">
      <c r="T147" s="100"/>
      <c r="U147" s="100"/>
      <c r="V147" s="100"/>
      <c r="W147" s="25"/>
      <c r="X147" s="25"/>
      <c r="Y147" s="25"/>
      <c r="Z147" s="25"/>
      <c r="AA147" s="25"/>
      <c r="AB147" s="25"/>
      <c r="AC147" s="25"/>
      <c r="AD147" s="25"/>
      <c r="AE147" s="25"/>
      <c r="AF147" s="28"/>
      <c r="AG147" s="28"/>
      <c r="AH147" s="28"/>
      <c r="AI147" s="28"/>
      <c r="AJ147" s="28"/>
    </row>
    <row r="148" spans="20:36" x14ac:dyDescent="0.25">
      <c r="T148" s="100"/>
      <c r="U148" s="100"/>
      <c r="V148" s="100"/>
      <c r="W148" s="25"/>
      <c r="X148" s="25"/>
      <c r="Y148" s="25"/>
      <c r="Z148" s="25"/>
      <c r="AA148" s="25"/>
      <c r="AB148" s="25"/>
      <c r="AC148" s="25"/>
      <c r="AD148" s="25"/>
      <c r="AE148" s="25"/>
      <c r="AF148" s="28"/>
      <c r="AG148" s="28"/>
      <c r="AH148" s="28"/>
      <c r="AI148" s="28"/>
      <c r="AJ148" s="28"/>
    </row>
    <row r="149" spans="20:36" x14ac:dyDescent="0.25">
      <c r="T149" s="100"/>
      <c r="U149" s="100"/>
      <c r="V149" s="100"/>
      <c r="W149" s="26"/>
      <c r="X149" s="26"/>
      <c r="Y149" s="26"/>
      <c r="Z149" s="26"/>
      <c r="AA149" s="26"/>
      <c r="AB149" s="26"/>
      <c r="AC149" s="26"/>
      <c r="AD149" s="26"/>
      <c r="AE149" s="26"/>
      <c r="AF149" s="28"/>
      <c r="AG149" s="28"/>
      <c r="AH149" s="28"/>
      <c r="AI149" s="28"/>
      <c r="AJ149" s="28"/>
    </row>
    <row r="150" spans="20:36" x14ac:dyDescent="0.25">
      <c r="T150" s="98"/>
      <c r="U150" s="98"/>
      <c r="V150" s="98"/>
      <c r="W150" s="25"/>
      <c r="X150" s="25"/>
      <c r="Y150" s="25"/>
      <c r="Z150" s="25"/>
      <c r="AA150" s="21"/>
      <c r="AB150" s="21"/>
      <c r="AC150" s="21"/>
      <c r="AD150" s="21"/>
      <c r="AE150" s="21"/>
      <c r="AF150" s="28"/>
      <c r="AG150" s="28"/>
      <c r="AH150" s="28"/>
      <c r="AI150" s="28"/>
      <c r="AJ150" s="28"/>
    </row>
    <row r="151" spans="20:36" x14ac:dyDescent="0.25">
      <c r="T151" s="98"/>
      <c r="U151" s="98"/>
      <c r="V151" s="98"/>
      <c r="W151" s="25"/>
      <c r="X151" s="25"/>
      <c r="Y151" s="25"/>
      <c r="Z151" s="25"/>
      <c r="AA151" s="21"/>
      <c r="AB151" s="21"/>
      <c r="AC151" s="21"/>
      <c r="AD151" s="21"/>
      <c r="AE151" s="21"/>
      <c r="AF151" s="28"/>
      <c r="AG151" s="28"/>
      <c r="AH151" s="28"/>
      <c r="AI151" s="28"/>
      <c r="AJ151" s="28"/>
    </row>
    <row r="152" spans="20:36" x14ac:dyDescent="0.25">
      <c r="T152" s="98"/>
      <c r="U152" s="98"/>
      <c r="V152" s="98"/>
      <c r="W152" s="25"/>
      <c r="X152" s="25"/>
      <c r="Y152" s="25"/>
      <c r="Z152" s="25"/>
      <c r="AA152" s="21"/>
      <c r="AB152" s="21"/>
      <c r="AC152" s="21"/>
      <c r="AD152" s="21"/>
      <c r="AE152" s="21"/>
      <c r="AF152" s="28"/>
      <c r="AG152" s="28"/>
      <c r="AH152" s="28"/>
      <c r="AI152" s="28"/>
      <c r="AJ152" s="28"/>
    </row>
    <row r="153" spans="20:36" x14ac:dyDescent="0.25">
      <c r="T153" s="98"/>
      <c r="U153" s="98"/>
      <c r="V153" s="98"/>
      <c r="W153" s="25"/>
      <c r="X153" s="25"/>
      <c r="Y153" s="25"/>
      <c r="Z153" s="29"/>
      <c r="AA153" s="21"/>
      <c r="AB153" s="21"/>
      <c r="AC153" s="21"/>
      <c r="AD153" s="21"/>
      <c r="AE153" s="21"/>
      <c r="AF153" s="28"/>
      <c r="AG153" s="28"/>
      <c r="AH153" s="28"/>
      <c r="AI153" s="28"/>
      <c r="AJ153" s="28"/>
    </row>
    <row r="154" spans="20:36" x14ac:dyDescent="0.25">
      <c r="T154" s="98"/>
      <c r="U154" s="98"/>
      <c r="V154" s="98"/>
      <c r="W154" s="25"/>
      <c r="X154" s="25"/>
      <c r="Y154" s="25"/>
      <c r="Z154" s="25"/>
      <c r="AA154" s="21"/>
      <c r="AB154" s="21"/>
      <c r="AC154" s="21"/>
      <c r="AD154" s="21"/>
      <c r="AE154" s="21"/>
      <c r="AF154" s="28"/>
      <c r="AG154" s="28"/>
      <c r="AH154" s="28"/>
      <c r="AI154" s="28"/>
      <c r="AJ154" s="28"/>
    </row>
    <row r="155" spans="20:36" x14ac:dyDescent="0.25">
      <c r="T155" s="99"/>
      <c r="U155" s="99"/>
      <c r="V155" s="99"/>
      <c r="W155" s="26"/>
      <c r="X155" s="26"/>
      <c r="Y155" s="26"/>
      <c r="Z155" s="26"/>
      <c r="AA155" s="26"/>
      <c r="AB155" s="26"/>
      <c r="AC155" s="26"/>
      <c r="AD155" s="26"/>
      <c r="AE155" s="26"/>
      <c r="AF155" s="28"/>
      <c r="AG155" s="28"/>
      <c r="AH155" s="28"/>
      <c r="AI155" s="28"/>
      <c r="AJ155" s="28"/>
    </row>
    <row r="156" spans="20:36" x14ac:dyDescent="0.25"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</row>
    <row r="157" spans="20:36" x14ac:dyDescent="0.25"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</row>
    <row r="158" spans="20:36" x14ac:dyDescent="0.25">
      <c r="T158" s="100"/>
      <c r="U158" s="100"/>
      <c r="V158" s="100"/>
      <c r="W158" s="24"/>
      <c r="X158" s="24"/>
      <c r="Y158" s="24"/>
      <c r="Z158" s="24"/>
      <c r="AA158" s="24"/>
      <c r="AB158" s="24"/>
      <c r="AC158" s="24"/>
      <c r="AD158" s="24"/>
      <c r="AE158" s="24"/>
      <c r="AF158" s="28"/>
      <c r="AG158" s="28"/>
      <c r="AH158" s="28"/>
      <c r="AI158" s="28"/>
      <c r="AJ158" s="28"/>
    </row>
    <row r="159" spans="20:36" x14ac:dyDescent="0.25">
      <c r="T159" s="100"/>
      <c r="U159" s="100"/>
      <c r="V159" s="100"/>
      <c r="W159" s="25"/>
      <c r="X159" s="25"/>
      <c r="Y159" s="25"/>
      <c r="Z159" s="25"/>
      <c r="AA159" s="25"/>
      <c r="AB159" s="25"/>
      <c r="AC159" s="25"/>
      <c r="AD159" s="25"/>
      <c r="AE159" s="25"/>
      <c r="AF159" s="28"/>
      <c r="AG159" s="28"/>
      <c r="AH159" s="28"/>
      <c r="AI159" s="28"/>
      <c r="AJ159" s="28"/>
    </row>
    <row r="160" spans="20:36" x14ac:dyDescent="0.25">
      <c r="T160" s="100"/>
      <c r="U160" s="100"/>
      <c r="V160" s="100"/>
      <c r="W160" s="25"/>
      <c r="X160" s="25"/>
      <c r="Y160" s="25"/>
      <c r="Z160" s="25"/>
      <c r="AA160" s="25"/>
      <c r="AB160" s="25"/>
      <c r="AC160" s="25"/>
      <c r="AD160" s="25"/>
      <c r="AE160" s="25"/>
      <c r="AF160" s="28"/>
      <c r="AG160" s="28"/>
      <c r="AH160" s="28"/>
      <c r="AI160" s="28"/>
      <c r="AJ160" s="28"/>
    </row>
    <row r="161" spans="20:36" x14ac:dyDescent="0.25">
      <c r="T161" s="100"/>
      <c r="U161" s="100"/>
      <c r="V161" s="100"/>
      <c r="W161" s="26"/>
      <c r="X161" s="26"/>
      <c r="Y161" s="26"/>
      <c r="Z161" s="26"/>
      <c r="AA161" s="26"/>
      <c r="AB161" s="26"/>
      <c r="AC161" s="26"/>
      <c r="AD161" s="26"/>
      <c r="AE161" s="26"/>
      <c r="AF161" s="28"/>
      <c r="AG161" s="28"/>
      <c r="AH161" s="28"/>
      <c r="AI161" s="28"/>
      <c r="AJ161" s="28"/>
    </row>
    <row r="162" spans="20:36" x14ac:dyDescent="0.25">
      <c r="T162" s="98"/>
      <c r="U162" s="98"/>
      <c r="V162" s="98"/>
      <c r="W162" s="25"/>
      <c r="X162" s="25"/>
      <c r="Y162" s="25"/>
      <c r="Z162" s="25"/>
      <c r="AA162" s="21"/>
      <c r="AB162" s="21"/>
      <c r="AC162" s="21"/>
      <c r="AD162" s="21"/>
      <c r="AE162" s="21"/>
      <c r="AF162" s="28"/>
      <c r="AG162" s="28"/>
      <c r="AH162" s="28"/>
      <c r="AI162" s="28"/>
      <c r="AJ162" s="28"/>
    </row>
    <row r="163" spans="20:36" x14ac:dyDescent="0.25">
      <c r="T163" s="98"/>
      <c r="U163" s="98"/>
      <c r="V163" s="98"/>
      <c r="W163" s="25"/>
      <c r="X163" s="25"/>
      <c r="Y163" s="25"/>
      <c r="Z163" s="25"/>
      <c r="AA163" s="21"/>
      <c r="AB163" s="21"/>
      <c r="AC163" s="21"/>
      <c r="AD163" s="21"/>
      <c r="AE163" s="21"/>
      <c r="AF163" s="28"/>
      <c r="AG163" s="28"/>
      <c r="AH163" s="28"/>
      <c r="AI163" s="28"/>
      <c r="AJ163" s="28"/>
    </row>
    <row r="164" spans="20:36" x14ac:dyDescent="0.25">
      <c r="T164" s="98"/>
      <c r="U164" s="98"/>
      <c r="V164" s="98"/>
      <c r="W164" s="25"/>
      <c r="X164" s="25"/>
      <c r="Y164" s="25"/>
      <c r="Z164" s="25"/>
      <c r="AA164" s="21"/>
      <c r="AB164" s="21"/>
      <c r="AC164" s="21"/>
      <c r="AD164" s="21"/>
      <c r="AE164" s="21"/>
      <c r="AF164" s="28"/>
      <c r="AG164" s="28"/>
      <c r="AH164" s="28"/>
      <c r="AI164" s="28"/>
      <c r="AJ164" s="28"/>
    </row>
    <row r="165" spans="20:36" x14ac:dyDescent="0.25">
      <c r="T165" s="98"/>
      <c r="U165" s="98"/>
      <c r="V165" s="98"/>
      <c r="W165" s="25"/>
      <c r="X165" s="25"/>
      <c r="Y165" s="25"/>
      <c r="Z165" s="25"/>
      <c r="AA165" s="21"/>
      <c r="AB165" s="21"/>
      <c r="AC165" s="21"/>
      <c r="AD165" s="21"/>
      <c r="AE165" s="21"/>
      <c r="AF165" s="28"/>
      <c r="AG165" s="28"/>
      <c r="AH165" s="28"/>
      <c r="AI165" s="28"/>
      <c r="AJ165" s="28"/>
    </row>
    <row r="166" spans="20:36" x14ac:dyDescent="0.25">
      <c r="T166" s="98"/>
      <c r="U166" s="98"/>
      <c r="V166" s="98"/>
      <c r="W166" s="25"/>
      <c r="X166" s="25"/>
      <c r="Y166" s="25"/>
      <c r="Z166" s="25"/>
      <c r="AA166" s="21"/>
      <c r="AB166" s="21"/>
      <c r="AC166" s="21"/>
      <c r="AD166" s="21"/>
      <c r="AE166" s="21"/>
      <c r="AF166" s="28"/>
      <c r="AG166" s="28"/>
      <c r="AH166" s="28"/>
      <c r="AI166" s="28"/>
      <c r="AJ166" s="28"/>
    </row>
    <row r="167" spans="20:36" x14ac:dyDescent="0.25">
      <c r="T167" s="99"/>
      <c r="U167" s="99"/>
      <c r="V167" s="99"/>
      <c r="W167" s="26"/>
      <c r="X167" s="26"/>
      <c r="Y167" s="26"/>
      <c r="Z167" s="26"/>
      <c r="AA167" s="26"/>
      <c r="AB167" s="26"/>
      <c r="AC167" s="26"/>
      <c r="AD167" s="26"/>
      <c r="AE167" s="26"/>
      <c r="AF167" s="28"/>
      <c r="AG167" s="28"/>
      <c r="AH167" s="28"/>
      <c r="AI167" s="28"/>
      <c r="AJ167" s="28"/>
    </row>
    <row r="168" spans="20:36" x14ac:dyDescent="0.25"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</row>
    <row r="169" spans="20:36" x14ac:dyDescent="0.25"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</row>
    <row r="170" spans="20:36" x14ac:dyDescent="0.25">
      <c r="T170" s="100"/>
      <c r="U170" s="100"/>
      <c r="V170" s="100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8"/>
    </row>
    <row r="171" spans="20:36" x14ac:dyDescent="0.25">
      <c r="T171" s="100"/>
      <c r="U171" s="100"/>
      <c r="V171" s="100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8"/>
    </row>
    <row r="172" spans="20:36" x14ac:dyDescent="0.25">
      <c r="T172" s="100"/>
      <c r="U172" s="100"/>
      <c r="V172" s="100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8"/>
    </row>
    <row r="173" spans="20:36" x14ac:dyDescent="0.25">
      <c r="T173" s="100"/>
      <c r="U173" s="100"/>
      <c r="V173" s="100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8"/>
    </row>
    <row r="174" spans="20:36" x14ac:dyDescent="0.25">
      <c r="T174" s="98"/>
      <c r="U174" s="98"/>
      <c r="V174" s="98"/>
      <c r="W174" s="25"/>
      <c r="X174" s="25"/>
      <c r="Y174" s="25"/>
      <c r="Z174" s="25"/>
      <c r="AA174" s="21"/>
      <c r="AB174" s="21"/>
      <c r="AC174" s="21"/>
      <c r="AD174" s="21"/>
      <c r="AE174" s="21"/>
      <c r="AF174" s="21"/>
      <c r="AG174" s="21"/>
      <c r="AH174" s="21"/>
      <c r="AI174" s="21"/>
      <c r="AJ174" s="28"/>
    </row>
    <row r="175" spans="20:36" x14ac:dyDescent="0.25">
      <c r="T175" s="98"/>
      <c r="U175" s="98"/>
      <c r="V175" s="98"/>
      <c r="W175" s="25"/>
      <c r="X175" s="25"/>
      <c r="Y175" s="25"/>
      <c r="Z175" s="25"/>
      <c r="AA175" s="21"/>
      <c r="AB175" s="21"/>
      <c r="AC175" s="21"/>
      <c r="AD175" s="21"/>
      <c r="AE175" s="21"/>
      <c r="AF175" s="21"/>
      <c r="AG175" s="21"/>
      <c r="AH175" s="21"/>
      <c r="AI175" s="21"/>
      <c r="AJ175" s="28"/>
    </row>
    <row r="176" spans="20:36" x14ac:dyDescent="0.25">
      <c r="T176" s="98"/>
      <c r="U176" s="98"/>
      <c r="V176" s="98"/>
      <c r="W176" s="25"/>
      <c r="X176" s="25"/>
      <c r="Y176" s="25"/>
      <c r="Z176" s="25"/>
      <c r="AA176" s="21"/>
      <c r="AB176" s="21"/>
      <c r="AC176" s="21"/>
      <c r="AD176" s="21"/>
      <c r="AE176" s="21"/>
      <c r="AF176" s="21"/>
      <c r="AG176" s="21"/>
      <c r="AH176" s="21"/>
      <c r="AI176" s="21"/>
      <c r="AJ176" s="28"/>
    </row>
    <row r="177" spans="20:36" x14ac:dyDescent="0.25">
      <c r="T177" s="98"/>
      <c r="U177" s="98"/>
      <c r="V177" s="98"/>
      <c r="W177" s="25"/>
      <c r="X177" s="25"/>
      <c r="Y177" s="25"/>
      <c r="Z177" s="25"/>
      <c r="AA177" s="21"/>
      <c r="AB177" s="21"/>
      <c r="AC177" s="21"/>
      <c r="AD177" s="21"/>
      <c r="AE177" s="21"/>
      <c r="AF177" s="21"/>
      <c r="AG177" s="21"/>
      <c r="AH177" s="21"/>
      <c r="AI177" s="21"/>
      <c r="AJ177" s="28"/>
    </row>
    <row r="178" spans="20:36" x14ac:dyDescent="0.25">
      <c r="T178" s="98"/>
      <c r="U178" s="98"/>
      <c r="V178" s="98"/>
      <c r="W178" s="25"/>
      <c r="X178" s="25"/>
      <c r="Y178" s="25"/>
      <c r="Z178" s="25"/>
      <c r="AA178" s="21"/>
      <c r="AB178" s="21"/>
      <c r="AC178" s="21"/>
      <c r="AD178" s="21"/>
      <c r="AE178" s="21"/>
      <c r="AF178" s="21"/>
      <c r="AG178" s="21"/>
      <c r="AH178" s="21"/>
      <c r="AI178" s="21"/>
      <c r="AJ178" s="28"/>
    </row>
    <row r="179" spans="20:36" x14ac:dyDescent="0.25">
      <c r="T179" s="99"/>
      <c r="U179" s="99"/>
      <c r="V179" s="99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8"/>
    </row>
    <row r="180" spans="20:36" x14ac:dyDescent="0.25"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</row>
    <row r="181" spans="20:36" x14ac:dyDescent="0.25"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spans="20:36" x14ac:dyDescent="0.25"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spans="20:36" x14ac:dyDescent="0.25"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20:36" x14ac:dyDescent="0.25"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20:36" x14ac:dyDescent="0.25"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20:36" x14ac:dyDescent="0.25"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20:36" x14ac:dyDescent="0.25"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20:36" x14ac:dyDescent="0.25"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</sheetData>
  <sheetProtection password="CF7A" sheet="1" objects="1" scenarios="1" selectLockedCells="1" selectUnlockedCells="1"/>
  <mergeCells count="210">
    <mergeCell ref="J39:K39"/>
    <mergeCell ref="B37:H37"/>
    <mergeCell ref="B32:H32"/>
    <mergeCell ref="B40:H40"/>
    <mergeCell ref="J37:K37"/>
    <mergeCell ref="O25:P25"/>
    <mergeCell ref="B22:G22"/>
    <mergeCell ref="O14:P14"/>
    <mergeCell ref="O30:P30"/>
    <mergeCell ref="M27:P27"/>
    <mergeCell ref="J22:K22"/>
    <mergeCell ref="M14:N14"/>
    <mergeCell ref="J15:K15"/>
    <mergeCell ref="J19:K19"/>
    <mergeCell ref="B26:H26"/>
    <mergeCell ref="J17:K17"/>
    <mergeCell ref="B20:H20"/>
    <mergeCell ref="M28:P28"/>
    <mergeCell ref="M29:P29"/>
    <mergeCell ref="B38:G38"/>
    <mergeCell ref="J29:K29"/>
    <mergeCell ref="J30:K30"/>
    <mergeCell ref="O17:P17"/>
    <mergeCell ref="B21:G21"/>
    <mergeCell ref="B39:H39"/>
    <mergeCell ref="T79:V79"/>
    <mergeCell ref="M20:P20"/>
    <mergeCell ref="J20:K20"/>
    <mergeCell ref="M23:P23"/>
    <mergeCell ref="J40:K40"/>
    <mergeCell ref="J38:K38"/>
    <mergeCell ref="A50:K50"/>
    <mergeCell ref="A43:K43"/>
    <mergeCell ref="A45:K45"/>
    <mergeCell ref="A47:K47"/>
    <mergeCell ref="A48:K48"/>
    <mergeCell ref="J42:K42"/>
    <mergeCell ref="J32:K32"/>
    <mergeCell ref="M32:P32"/>
    <mergeCell ref="T47:V47"/>
    <mergeCell ref="T63:V63"/>
    <mergeCell ref="B27:H27"/>
    <mergeCell ref="B28:H28"/>
    <mergeCell ref="B29:H29"/>
    <mergeCell ref="B30:H30"/>
    <mergeCell ref="M25:N25"/>
    <mergeCell ref="J23:K23"/>
    <mergeCell ref="J25:K25"/>
    <mergeCell ref="A7:D7"/>
    <mergeCell ref="B18:H18"/>
    <mergeCell ref="J11:K13"/>
    <mergeCell ref="I11:I13"/>
    <mergeCell ref="I10:K10"/>
    <mergeCell ref="J18:K18"/>
    <mergeCell ref="A14:K14"/>
    <mergeCell ref="J16:K16"/>
    <mergeCell ref="K7:L7"/>
    <mergeCell ref="A10:A13"/>
    <mergeCell ref="T158:V158"/>
    <mergeCell ref="T159:V159"/>
    <mergeCell ref="T160:V160"/>
    <mergeCell ref="T161:V161"/>
    <mergeCell ref="T162:V162"/>
    <mergeCell ref="T163:V163"/>
    <mergeCell ref="T179:V179"/>
    <mergeCell ref="T164:V164"/>
    <mergeCell ref="T165:V165"/>
    <mergeCell ref="T166:V166"/>
    <mergeCell ref="T167:V167"/>
    <mergeCell ref="T170:V170"/>
    <mergeCell ref="T171:V171"/>
    <mergeCell ref="T172:V172"/>
    <mergeCell ref="T173:V173"/>
    <mergeCell ref="T174:V174"/>
    <mergeCell ref="T176:V176"/>
    <mergeCell ref="T177:V177"/>
    <mergeCell ref="T178:V178"/>
    <mergeCell ref="T175:V175"/>
    <mergeCell ref="T153:V153"/>
    <mergeCell ref="T154:V154"/>
    <mergeCell ref="T155:V155"/>
    <mergeCell ref="T151:V151"/>
    <mergeCell ref="T152:V152"/>
    <mergeCell ref="T131:V131"/>
    <mergeCell ref="T134:V134"/>
    <mergeCell ref="T135:V135"/>
    <mergeCell ref="T136:V136"/>
    <mergeCell ref="T137:V137"/>
    <mergeCell ref="T138:V138"/>
    <mergeCell ref="T139:V139"/>
    <mergeCell ref="T140:V140"/>
    <mergeCell ref="T141:V141"/>
    <mergeCell ref="T150:V150"/>
    <mergeCell ref="T142:V142"/>
    <mergeCell ref="T143:V143"/>
    <mergeCell ref="T146:V146"/>
    <mergeCell ref="T147:V147"/>
    <mergeCell ref="T148:V148"/>
    <mergeCell ref="T149:V149"/>
    <mergeCell ref="T60:V60"/>
    <mergeCell ref="T84:V84"/>
    <mergeCell ref="T87:V87"/>
    <mergeCell ref="T128:V128"/>
    <mergeCell ref="T129:V129"/>
    <mergeCell ref="T130:V130"/>
    <mergeCell ref="T108:V108"/>
    <mergeCell ref="T112:V112"/>
    <mergeCell ref="T113:V113"/>
    <mergeCell ref="T115:V115"/>
    <mergeCell ref="T114:V114"/>
    <mergeCell ref="T116:V116"/>
    <mergeCell ref="T117:V117"/>
    <mergeCell ref="T111:V111"/>
    <mergeCell ref="T109:V109"/>
    <mergeCell ref="T110:V110"/>
    <mergeCell ref="T124:V124"/>
    <mergeCell ref="T125:V125"/>
    <mergeCell ref="T126:V126"/>
    <mergeCell ref="T127:V127"/>
    <mergeCell ref="T122:V122"/>
    <mergeCell ref="T123:V123"/>
    <mergeCell ref="T71:V71"/>
    <mergeCell ref="T72:V72"/>
    <mergeCell ref="T58:V58"/>
    <mergeCell ref="Q12:Q13"/>
    <mergeCell ref="R12:R13"/>
    <mergeCell ref="S12:S13"/>
    <mergeCell ref="T44:V44"/>
    <mergeCell ref="T45:V45"/>
    <mergeCell ref="T46:V46"/>
    <mergeCell ref="T43:V43"/>
    <mergeCell ref="T59:V59"/>
    <mergeCell ref="T52:V52"/>
    <mergeCell ref="T53:V53"/>
    <mergeCell ref="T54:V54"/>
    <mergeCell ref="T55:V55"/>
    <mergeCell ref="T56:V56"/>
    <mergeCell ref="T57:V57"/>
    <mergeCell ref="T48:V48"/>
    <mergeCell ref="T51:V51"/>
    <mergeCell ref="N41:S41"/>
    <mergeCell ref="P12:P13"/>
    <mergeCell ref="O12:O13"/>
    <mergeCell ref="M37:P37"/>
    <mergeCell ref="M31:P31"/>
    <mergeCell ref="M38:P38"/>
    <mergeCell ref="M26:P26"/>
    <mergeCell ref="T95:V95"/>
    <mergeCell ref="T96:V96"/>
    <mergeCell ref="T91:V91"/>
    <mergeCell ref="T92:V92"/>
    <mergeCell ref="T93:V93"/>
    <mergeCell ref="T94:V94"/>
    <mergeCell ref="T83:V83"/>
    <mergeCell ref="T64:V64"/>
    <mergeCell ref="T65:V65"/>
    <mergeCell ref="T66:V66"/>
    <mergeCell ref="T89:V89"/>
    <mergeCell ref="T90:V90"/>
    <mergeCell ref="T67:V67"/>
    <mergeCell ref="T68:V68"/>
    <mergeCell ref="T69:V69"/>
    <mergeCell ref="T70:V70"/>
    <mergeCell ref="T88:V88"/>
    <mergeCell ref="T80:V80"/>
    <mergeCell ref="T81:V81"/>
    <mergeCell ref="T82:V82"/>
    <mergeCell ref="T75:V75"/>
    <mergeCell ref="T76:V76"/>
    <mergeCell ref="T77:V77"/>
    <mergeCell ref="T78:V78"/>
    <mergeCell ref="W25:X25"/>
    <mergeCell ref="T25:U25"/>
    <mergeCell ref="B33:H33"/>
    <mergeCell ref="J33:K33"/>
    <mergeCell ref="A1:L1"/>
    <mergeCell ref="A2:L2"/>
    <mergeCell ref="A6:L6"/>
    <mergeCell ref="B31:H31"/>
    <mergeCell ref="B23:H23"/>
    <mergeCell ref="B25:H25"/>
    <mergeCell ref="M19:P19"/>
    <mergeCell ref="M16:P16"/>
    <mergeCell ref="B15:H15"/>
    <mergeCell ref="B16:H16"/>
    <mergeCell ref="B17:H17"/>
    <mergeCell ref="M10:N10"/>
    <mergeCell ref="O10:P10"/>
    <mergeCell ref="J31:K31"/>
    <mergeCell ref="J27:K27"/>
    <mergeCell ref="J28:K28"/>
    <mergeCell ref="M11:N11"/>
    <mergeCell ref="B19:H19"/>
    <mergeCell ref="A4:K4"/>
    <mergeCell ref="B10:H13"/>
    <mergeCell ref="B36:H36"/>
    <mergeCell ref="J36:K36"/>
    <mergeCell ref="M21:P21"/>
    <mergeCell ref="M22:P22"/>
    <mergeCell ref="B24:G24"/>
    <mergeCell ref="M24:P24"/>
    <mergeCell ref="J24:K24"/>
    <mergeCell ref="J21:K21"/>
    <mergeCell ref="O11:P11"/>
    <mergeCell ref="M12:N13"/>
    <mergeCell ref="J26:K26"/>
    <mergeCell ref="B34:H34"/>
    <mergeCell ref="J34:K34"/>
    <mergeCell ref="B35:H35"/>
    <mergeCell ref="J35:K35"/>
  </mergeCells>
  <printOptions horizontalCentered="1"/>
  <pageMargins left="0" right="0" top="0.39370078740157483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2013-03-22T09:56:20Z</dcterms:modified>
</cp:coreProperties>
</file>